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omments/comment2.xml" ContentType="application/vnd.openxmlformats-officedocument.spreadsheetml.comments+xml"/>
  <Override PartName="/xl/worksheets/sheet6.xml" ContentType="application/vnd.openxmlformats-officedocument.spreadsheetml.worksheet+xml"/>
  <Override PartName="/xl/comments/comment3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Income log" sheetId="2" state="visible" r:id="rId2"/>
    <sheet xmlns:r="http://schemas.openxmlformats.org/officeDocument/2006/relationships" name="Platform list" sheetId="3" state="visible" r:id="rId3"/>
    <sheet xmlns:r="http://schemas.openxmlformats.org/officeDocument/2006/relationships" name="Monthly summary" sheetId="4" state="visible" r:id="rId4"/>
    <sheet xmlns:r="http://schemas.openxmlformats.org/officeDocument/2006/relationships" name="Tax set-aside" sheetId="5" state="visible" r:id="rId5"/>
    <sheet xmlns:r="http://schemas.openxmlformats.org/officeDocument/2006/relationships" name="Expense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&quot;$&quot;#,##0.00;[Red]-&quot;$&quot;#,##0.00"/>
    <numFmt numFmtId="166" formatCode="mmm yyyy"/>
    <numFmt numFmtId="167" formatCode="0.0%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</font>
    <font>
      <b val="1"/>
      <color rgb="00FFFFFF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A4D"/>
      </patternFill>
    </fill>
    <fill>
      <patternFill patternType="solid">
        <fgColor rgb="00FFF4C2"/>
      </patternFill>
    </fill>
  </fills>
  <borders count="2">
    <border>
      <left/>
      <right/>
      <top/>
      <bottom/>
      <diagonal/>
    </border>
    <border>
      <top style="medium">
        <color rgb="001F3A4D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5" fillId="0" borderId="0" pivotButton="0" quotePrefix="0" xfId="0"/>
    <xf numFmtId="0" fontId="2" fillId="3" borderId="0" pivotButton="0" quotePrefix="0" xfId="0"/>
    <xf numFmtId="0" fontId="2" fillId="0" borderId="1" pivotButton="0" quotePrefix="0" xfId="0"/>
    <xf numFmtId="165" fontId="2" fillId="0" borderId="1" pivotButton="0" quotePrefix="0" xfId="0"/>
    <xf numFmtId="0" fontId="4" fillId="2" borderId="0" pivotButton="0" quotePrefix="0" xfId="0"/>
    <xf numFmtId="167" fontId="0" fillId="0" borderId="0" pivotButton="0" quotePrefix="0" xfId="0"/>
    <xf numFmtId="167" fontId="2" fillId="3" borderId="0" pivotButton="0" quotePrefix="0" xfId="0"/>
    <xf numFmtId="165" fontId="0" fillId="3" borderId="0" pivotButton="0" quotePrefix="0" xfId="0"/>
    <xf numFmtId="165" fontId="2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comments/comment1.xml><?xml version="1.0" encoding="utf-8"?>
<comments xmlns="http://schemas.openxmlformats.org/spreadsheetml/2006/main">
  <authors>
    <author>soloopslab</author>
  </authors>
  <commentList>
    <comment ref="D1" authorId="0" shapeId="0">
      <text>
        <t>Total the customer or platform paid before fees. Matches 1099-K box 1a style reporting.</t>
      </text>
    </comment>
    <comment ref="E1" authorId="0" shapeId="0">
      <text>
        <t>What the platform kept: platform cut, payment processing, app store commission.</t>
      </text>
    </comment>
    <comment ref="G1" authorId="0" shapeId="0">
      <text>
        <t>Date the money reached you or was made available to you. Monthly summary uses this date.</t>
      </text>
    </comment>
  </commentList>
</comments>
</file>

<file path=xl/comments/comment2.xml><?xml version="1.0" encoding="utf-8"?>
<comments xmlns="http://schemas.openxmlformats.org/spreadsheetml/2006/main">
  <authors>
    <author>soloopslab</author>
  </authors>
  <commentList>
    <comment ref="B2" authorId="0" shapeId="0">
      <text>
        <t>How to pick: run soloopslab.com/tools/estimated-tax-calculator with your expected annual profit, then divide the estimated total tax by that profit. Includes self-employment tax; add state tax if your state has one.</t>
      </text>
    </comment>
  </commentList>
</comments>
</file>

<file path=xl/comments/comment3.xml><?xml version="1.0" encoding="utf-8"?>
<comments xmlns="http://schemas.openxmlformats.org/spreadsheetml/2006/main">
  <authors>
    <author>soloopslab</author>
  </authors>
  <commentList>
    <comment ref="F1" authorId="0" shapeId="0">
      <text>
        <t>Leave blank for 100%. Car (line 9) and home office (line 30) have their own IRS methods - see Schedule C instructions.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5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_rels/sheet6.xml.rels><Relationships xmlns="http://schemas.openxmlformats.org/package/2006/relationships"><Relationship Type="http://schemas.openxmlformats.org/officeDocument/2006/relationships/comments" Target="/xl/comments/comment3.xml" Id="comments"/><Relationship Type="http://schemas.openxmlformats.org/officeDocument/2006/relationships/vmlDrawing" Target="/xl/drawings/commentsDrawing3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2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Creator Income Tracker - free template from soloopslab.com</t>
        </is>
      </c>
    </row>
    <row r="2">
      <c r="A2" t="inlineStr">
        <is>
          <t>Version 1.0, October 2026. Free to use and copy for your own business.</t>
        </is>
      </c>
    </row>
    <row r="3">
      <c r="A3" t="inlineStr"/>
    </row>
    <row r="4">
      <c r="A4" s="2" t="inlineStr">
        <is>
          <t>How to use it</t>
        </is>
      </c>
    </row>
    <row r="5">
      <c r="A5" t="inlineStr">
        <is>
          <t>1. Delete the rows marked EXAMPLE on 'Income log' and 'Expenses' (the summaries will drop to zero).</t>
        </is>
      </c>
    </row>
    <row r="6">
      <c r="A6" t="inlineStr">
        <is>
          <t>2. Every payout gets one row on 'Income log': gross amount, the fee the platform kept, and the payout date. Net payout calculates itself.</t>
        </is>
      </c>
    </row>
    <row r="7">
      <c r="A7" t="inlineStr">
        <is>
          <t>3. Every business expense gets one row on 'Expenses' with its Schedule C line from the dropdown.</t>
        </is>
      </c>
    </row>
    <row r="8">
      <c r="A8" t="inlineStr">
        <is>
          <t>4. 'Monthly summary' groups income by PAYOUT date (cash received) and expenses by expense date. Change the year in cell B2.</t>
        </is>
      </c>
    </row>
    <row r="9">
      <c r="A9" t="inlineStr">
        <is>
          <t>5. On 'Tax set-aside', type your own set-aside percentage in the yellow cell. No rate is pre-filled on purpose.</t>
        </is>
      </c>
    </row>
    <row r="10">
      <c r="A10" t="inlineStr">
        <is>
          <t xml:space="preserve">   To find your rate: run soloopslab.com/tools/estimated-tax-calculator with your expected yearly profit,</t>
        </is>
      </c>
    </row>
    <row r="11">
      <c r="A11" t="inlineStr">
        <is>
          <t xml:space="preserve">   then divide the estimated total tax by that profit. Re-check whenever income changes a lot.</t>
        </is>
      </c>
    </row>
    <row r="12">
      <c r="A12" t="inlineStr">
        <is>
          <t>6. Yellow cells are inputs. Grey-header formula columns calculate - do not type over them.</t>
        </is>
      </c>
    </row>
    <row r="13">
      <c r="A13" t="inlineStr"/>
    </row>
    <row r="14">
      <c r="A14" s="2" t="inlineStr">
        <is>
          <t>Why gross AND fee AND net?</t>
        </is>
      </c>
    </row>
    <row r="15">
      <c r="A15" t="inlineStr">
        <is>
          <t>Form 1099-K box 1a reports the gross amount, not reduced for fees or refunds (IRS Instructions for Form 1099-K).</t>
        </is>
      </c>
    </row>
    <row r="16">
      <c r="A16" t="inlineStr">
        <is>
          <t>Logging gross lets your Schedule C line 1 match the forms you receive; the fees then go to line 10 (Commissions and fees).</t>
        </is>
      </c>
    </row>
    <row r="17">
      <c r="A17" t="inlineStr">
        <is>
          <t>The 'Expenses' tab adds the fees from 'Income log' to line 10 automatically, so do NOT enter platform fees twice.</t>
        </is>
      </c>
    </row>
    <row r="18">
      <c r="A18" t="inlineStr"/>
    </row>
    <row r="19">
      <c r="A19" t="inlineStr">
        <is>
          <t>Schedule C line labels follow the 2025 Schedule C (Form 1040) from irs.gov; check the current year's form when you file.</t>
        </is>
      </c>
    </row>
    <row r="20">
      <c r="A20" t="inlineStr"/>
    </row>
    <row r="21">
      <c r="A21" s="3" t="inlineStr">
        <is>
          <t>Not licensed tax advice. This is a recordkeeping template, not tax preparation software. Confirm treatment with a tax professional.</t>
        </is>
      </c>
    </row>
    <row r="22">
      <c r="A22" t="inlineStr">
        <is>
          <t>Sources: irs.gov/instructions/i1040sc, irs.gov/instructions/i1099k, irs.gov/instructions/i1099mec, irs.gov/publications/p538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8" customWidth="1" min="2" max="2"/>
    <col width="38" customWidth="1" min="3" max="3"/>
    <col width="14" customWidth="1" min="4" max="4"/>
    <col width="13" customWidth="1" min="5" max="5"/>
    <col width="13" customWidth="1" min="6" max="6"/>
    <col width="13" customWidth="1" min="7" max="7"/>
    <col width="17" customWidth="1" min="8" max="8"/>
    <col width="13" customWidth="1" min="9" max="9"/>
  </cols>
  <sheetData>
    <row r="1" ht="32" customHeight="1">
      <c r="A1" s="4" t="inlineStr">
        <is>
          <t>Date earned / sold</t>
        </is>
      </c>
      <c r="B1" s="4" t="inlineStr">
        <is>
          <t>Platform</t>
        </is>
      </c>
      <c r="C1" s="4" t="inlineStr">
        <is>
          <t>Description</t>
        </is>
      </c>
      <c r="D1" s="4" t="inlineStr">
        <is>
          <t>Gross amount</t>
        </is>
      </c>
      <c r="E1" s="4" t="inlineStr">
        <is>
          <t>Platform fee</t>
        </is>
      </c>
      <c r="F1" s="4" t="inlineStr">
        <is>
          <t>Net payout</t>
        </is>
      </c>
      <c r="G1" s="4" t="inlineStr">
        <is>
          <t>Payout date</t>
        </is>
      </c>
      <c r="H1" s="4" t="inlineStr">
        <is>
          <t>1099 form expected</t>
        </is>
      </c>
      <c r="I1" s="4" t="inlineStr">
        <is>
          <t>Payout month</t>
        </is>
      </c>
    </row>
    <row r="2">
      <c r="A2" s="5" t="n">
        <v>46053</v>
      </c>
      <c r="B2" t="inlineStr">
        <is>
          <t>YouTube / AdSense</t>
        </is>
      </c>
      <c r="C2" t="inlineStr">
        <is>
          <t>EXAMPLE - January ad revenue</t>
        </is>
      </c>
      <c r="D2" s="6" t="n">
        <v>1240</v>
      </c>
      <c r="E2" s="6" t="n">
        <v>0</v>
      </c>
      <c r="F2" s="6">
        <f>IF(AND(D2="",E2=""),"",N(D2)-N(E2))</f>
        <v/>
      </c>
      <c r="G2" s="5" t="n">
        <v>46074</v>
      </c>
      <c r="H2" t="inlineStr">
        <is>
          <t>1099-MISC</t>
        </is>
      </c>
      <c r="I2" s="7">
        <f>IF(G2="","",DATE(YEAR(G2),MONTH(G2),1))</f>
        <v/>
      </c>
    </row>
    <row r="3">
      <c r="A3" s="5" t="n">
        <v>46063</v>
      </c>
      <c r="B3" t="inlineStr">
        <is>
          <t>Sponsorships (paid by brand)</t>
        </is>
      </c>
      <c r="C3" t="inlineStr">
        <is>
          <t>EXAMPLE - integration, net-30 invoice</t>
        </is>
      </c>
      <c r="D3" s="6" t="n">
        <v>1500</v>
      </c>
      <c r="E3" s="6" t="n">
        <v>0</v>
      </c>
      <c r="F3" s="6">
        <f>IF(AND(D3="",E3=""),"",N(D3)-N(E3))</f>
        <v/>
      </c>
      <c r="G3" s="5" t="n">
        <v>46093</v>
      </c>
      <c r="H3" t="inlineStr">
        <is>
          <t>1099-NEC</t>
        </is>
      </c>
      <c r="I3" s="7">
        <f>IF(G3="","",DATE(YEAR(G3),MONTH(G3),1))</f>
        <v/>
      </c>
    </row>
    <row r="4">
      <c r="A4" s="5" t="n">
        <v>46081</v>
      </c>
      <c r="B4" t="inlineStr">
        <is>
          <t>Patreon</t>
        </is>
      </c>
      <c r="C4" t="inlineStr">
        <is>
          <t>EXAMPLE - February memberships</t>
        </is>
      </c>
      <c r="D4" s="6" t="n">
        <v>820</v>
      </c>
      <c r="E4" s="6" t="n">
        <v>98.40000000000001</v>
      </c>
      <c r="F4" s="6">
        <f>IF(AND(D4="",E4=""),"",N(D4)-N(E4))</f>
        <v/>
      </c>
      <c r="G4" s="5" t="n">
        <v>46083</v>
      </c>
      <c r="H4" t="inlineStr">
        <is>
          <t>1099-K</t>
        </is>
      </c>
      <c r="I4" s="7">
        <f>IF(G4="","",DATE(YEAR(G4),MONTH(G4),1))</f>
        <v/>
      </c>
    </row>
    <row r="5">
      <c r="A5" s="5" t="n">
        <v>46086</v>
      </c>
      <c r="B5" t="inlineStr">
        <is>
          <t>Gumroad</t>
        </is>
      </c>
      <c r="C5" t="inlineStr">
        <is>
          <t>EXAMPLE - ebook sales week 1</t>
        </is>
      </c>
      <c r="D5" s="6" t="n">
        <v>410</v>
      </c>
      <c r="E5" s="6" t="n">
        <v>45.1</v>
      </c>
      <c r="F5" s="6">
        <f>IF(AND(D5="",E5=""),"",N(D5)-N(E5))</f>
        <v/>
      </c>
      <c r="G5" s="5" t="n">
        <v>46094</v>
      </c>
      <c r="H5" t="inlineStr">
        <is>
          <t>Not sure</t>
        </is>
      </c>
      <c r="I5" s="7">
        <f>IF(G5="","",DATE(YEAR(G5),MONTH(G5),1))</f>
        <v/>
      </c>
    </row>
    <row r="6">
      <c r="A6" s="5" t="n">
        <v>46099</v>
      </c>
      <c r="B6" t="inlineStr">
        <is>
          <t>Stripe (direct)</t>
        </is>
      </c>
      <c r="C6" t="inlineStr">
        <is>
          <t>EXAMPLE - workshop ticket sales</t>
        </is>
      </c>
      <c r="D6" s="6" t="n">
        <v>600</v>
      </c>
      <c r="E6" s="6" t="n">
        <v>20.4</v>
      </c>
      <c r="F6" s="6">
        <f>IF(AND(D6="",E6=""),"",N(D6)-N(E6))</f>
        <v/>
      </c>
      <c r="G6" s="5" t="n">
        <v>46101</v>
      </c>
      <c r="H6" t="inlineStr">
        <is>
          <t>Not sure</t>
        </is>
      </c>
      <c r="I6" s="7">
        <f>IF(G6="","",DATE(YEAR(G6),MONTH(G6),1))</f>
        <v/>
      </c>
    </row>
    <row r="7">
      <c r="A7" s="5" t="n">
        <v>46112</v>
      </c>
      <c r="B7" t="inlineStr">
        <is>
          <t>Apple App Store</t>
        </is>
      </c>
      <c r="C7" t="inlineStr">
        <is>
          <t>EXAMPLE - March app proceeds</t>
        </is>
      </c>
      <c r="D7" s="6" t="n">
        <v>300</v>
      </c>
      <c r="E7" s="6" t="n">
        <v>90</v>
      </c>
      <c r="F7" s="6">
        <f>IF(AND(D7="",E7=""),"",N(D7)-N(E7))</f>
        <v/>
      </c>
      <c r="G7" s="5" t="n">
        <v>46149</v>
      </c>
      <c r="H7" t="inlineStr">
        <is>
          <t>Not sure</t>
        </is>
      </c>
      <c r="I7" s="7">
        <f>IF(G7="","",DATE(YEAR(G7),MONTH(G7),1))</f>
        <v/>
      </c>
    </row>
    <row r="8">
      <c r="A8" s="5" t="n"/>
      <c r="D8" s="6" t="n"/>
      <c r="E8" s="6" t="n"/>
      <c r="F8" s="6">
        <f>IF(AND(D8="",E8=""),"",N(D8)-N(E8))</f>
        <v/>
      </c>
      <c r="G8" s="5" t="n"/>
      <c r="I8" s="7">
        <f>IF(G8="","",DATE(YEAR(G8),MONTH(G8),1))</f>
        <v/>
      </c>
    </row>
    <row r="9">
      <c r="A9" s="5" t="n"/>
      <c r="D9" s="6" t="n"/>
      <c r="E9" s="6" t="n"/>
      <c r="F9" s="6">
        <f>IF(AND(D9="",E9=""),"",N(D9)-N(E9))</f>
        <v/>
      </c>
      <c r="G9" s="5" t="n"/>
      <c r="I9" s="7">
        <f>IF(G9="","",DATE(YEAR(G9),MONTH(G9),1))</f>
        <v/>
      </c>
    </row>
    <row r="10">
      <c r="A10" s="5" t="n"/>
      <c r="D10" s="6" t="n"/>
      <c r="E10" s="6" t="n"/>
      <c r="F10" s="6">
        <f>IF(AND(D10="",E10=""),"",N(D10)-N(E10))</f>
        <v/>
      </c>
      <c r="G10" s="5" t="n"/>
      <c r="I10" s="7">
        <f>IF(G10="","",DATE(YEAR(G10),MONTH(G10),1))</f>
        <v/>
      </c>
    </row>
    <row r="11">
      <c r="A11" s="5" t="n"/>
      <c r="D11" s="6" t="n"/>
      <c r="E11" s="6" t="n"/>
      <c r="F11" s="6">
        <f>IF(AND(D11="",E11=""),"",N(D11)-N(E11))</f>
        <v/>
      </c>
      <c r="G11" s="5" t="n"/>
      <c r="I11" s="7">
        <f>IF(G11="","",DATE(YEAR(G11),MONTH(G11),1))</f>
        <v/>
      </c>
    </row>
    <row r="12">
      <c r="A12" s="5" t="n"/>
      <c r="D12" s="6" t="n"/>
      <c r="E12" s="6" t="n"/>
      <c r="F12" s="6">
        <f>IF(AND(D12="",E12=""),"",N(D12)-N(E12))</f>
        <v/>
      </c>
      <c r="G12" s="5" t="n"/>
      <c r="I12" s="7">
        <f>IF(G12="","",DATE(YEAR(G12),MONTH(G12),1))</f>
        <v/>
      </c>
    </row>
    <row r="13">
      <c r="A13" s="5" t="n"/>
      <c r="D13" s="6" t="n"/>
      <c r="E13" s="6" t="n"/>
      <c r="F13" s="6">
        <f>IF(AND(D13="",E13=""),"",N(D13)-N(E13))</f>
        <v/>
      </c>
      <c r="G13" s="5" t="n"/>
      <c r="I13" s="7">
        <f>IF(G13="","",DATE(YEAR(G13),MONTH(G13),1))</f>
        <v/>
      </c>
    </row>
    <row r="14">
      <c r="A14" s="5" t="n"/>
      <c r="D14" s="6" t="n"/>
      <c r="E14" s="6" t="n"/>
      <c r="F14" s="6">
        <f>IF(AND(D14="",E14=""),"",N(D14)-N(E14))</f>
        <v/>
      </c>
      <c r="G14" s="5" t="n"/>
      <c r="I14" s="7">
        <f>IF(G14="","",DATE(YEAR(G14),MONTH(G14),1))</f>
        <v/>
      </c>
    </row>
    <row r="15">
      <c r="A15" s="5" t="n"/>
      <c r="D15" s="6" t="n"/>
      <c r="E15" s="6" t="n"/>
      <c r="F15" s="6">
        <f>IF(AND(D15="",E15=""),"",N(D15)-N(E15))</f>
        <v/>
      </c>
      <c r="G15" s="5" t="n"/>
      <c r="I15" s="7">
        <f>IF(G15="","",DATE(YEAR(G15),MONTH(G15),1))</f>
        <v/>
      </c>
    </row>
    <row r="16">
      <c r="A16" s="5" t="n"/>
      <c r="D16" s="6" t="n"/>
      <c r="E16" s="6" t="n"/>
      <c r="F16" s="6">
        <f>IF(AND(D16="",E16=""),"",N(D16)-N(E16))</f>
        <v/>
      </c>
      <c r="G16" s="5" t="n"/>
      <c r="I16" s="7">
        <f>IF(G16="","",DATE(YEAR(G16),MONTH(G16),1))</f>
        <v/>
      </c>
    </row>
    <row r="17">
      <c r="A17" s="5" t="n"/>
      <c r="D17" s="6" t="n"/>
      <c r="E17" s="6" t="n"/>
      <c r="F17" s="6">
        <f>IF(AND(D17="",E17=""),"",N(D17)-N(E17))</f>
        <v/>
      </c>
      <c r="G17" s="5" t="n"/>
      <c r="I17" s="7">
        <f>IF(G17="","",DATE(YEAR(G17),MONTH(G17),1))</f>
        <v/>
      </c>
    </row>
    <row r="18">
      <c r="A18" s="5" t="n"/>
      <c r="D18" s="6" t="n"/>
      <c r="E18" s="6" t="n"/>
      <c r="F18" s="6">
        <f>IF(AND(D18="",E18=""),"",N(D18)-N(E18))</f>
        <v/>
      </c>
      <c r="G18" s="5" t="n"/>
      <c r="I18" s="7">
        <f>IF(G18="","",DATE(YEAR(G18),MONTH(G18),1))</f>
        <v/>
      </c>
    </row>
    <row r="19">
      <c r="A19" s="5" t="n"/>
      <c r="D19" s="6" t="n"/>
      <c r="E19" s="6" t="n"/>
      <c r="F19" s="6">
        <f>IF(AND(D19="",E19=""),"",N(D19)-N(E19))</f>
        <v/>
      </c>
      <c r="G19" s="5" t="n"/>
      <c r="I19" s="7">
        <f>IF(G19="","",DATE(YEAR(G19),MONTH(G19),1))</f>
        <v/>
      </c>
    </row>
    <row r="20">
      <c r="A20" s="5" t="n"/>
      <c r="D20" s="6" t="n"/>
      <c r="E20" s="6" t="n"/>
      <c r="F20" s="6">
        <f>IF(AND(D20="",E20=""),"",N(D20)-N(E20))</f>
        <v/>
      </c>
      <c r="G20" s="5" t="n"/>
      <c r="I20" s="7">
        <f>IF(G20="","",DATE(YEAR(G20),MONTH(G20),1))</f>
        <v/>
      </c>
    </row>
    <row r="21">
      <c r="A21" s="5" t="n"/>
      <c r="D21" s="6" t="n"/>
      <c r="E21" s="6" t="n"/>
      <c r="F21" s="6">
        <f>IF(AND(D21="",E21=""),"",N(D21)-N(E21))</f>
        <v/>
      </c>
      <c r="G21" s="5" t="n"/>
      <c r="I21" s="7">
        <f>IF(G21="","",DATE(YEAR(G21),MONTH(G21),1))</f>
        <v/>
      </c>
    </row>
    <row r="22">
      <c r="A22" s="5" t="n"/>
      <c r="D22" s="6" t="n"/>
      <c r="E22" s="6" t="n"/>
      <c r="F22" s="6">
        <f>IF(AND(D22="",E22=""),"",N(D22)-N(E22))</f>
        <v/>
      </c>
      <c r="G22" s="5" t="n"/>
      <c r="I22" s="7">
        <f>IF(G22="","",DATE(YEAR(G22),MONTH(G22),1))</f>
        <v/>
      </c>
    </row>
    <row r="23">
      <c r="A23" s="5" t="n"/>
      <c r="D23" s="6" t="n"/>
      <c r="E23" s="6" t="n"/>
      <c r="F23" s="6">
        <f>IF(AND(D23="",E23=""),"",N(D23)-N(E23))</f>
        <v/>
      </c>
      <c r="G23" s="5" t="n"/>
      <c r="I23" s="7">
        <f>IF(G23="","",DATE(YEAR(G23),MONTH(G23),1))</f>
        <v/>
      </c>
    </row>
    <row r="24">
      <c r="A24" s="5" t="n"/>
      <c r="D24" s="6" t="n"/>
      <c r="E24" s="6" t="n"/>
      <c r="F24" s="6">
        <f>IF(AND(D24="",E24=""),"",N(D24)-N(E24))</f>
        <v/>
      </c>
      <c r="G24" s="5" t="n"/>
      <c r="I24" s="7">
        <f>IF(G24="","",DATE(YEAR(G24),MONTH(G24),1))</f>
        <v/>
      </c>
    </row>
    <row r="25">
      <c r="A25" s="5" t="n"/>
      <c r="D25" s="6" t="n"/>
      <c r="E25" s="6" t="n"/>
      <c r="F25" s="6">
        <f>IF(AND(D25="",E25=""),"",N(D25)-N(E25))</f>
        <v/>
      </c>
      <c r="G25" s="5" t="n"/>
      <c r="I25" s="7">
        <f>IF(G25="","",DATE(YEAR(G25),MONTH(G25),1))</f>
        <v/>
      </c>
    </row>
    <row r="26">
      <c r="A26" s="5" t="n"/>
      <c r="D26" s="6" t="n"/>
      <c r="E26" s="6" t="n"/>
      <c r="F26" s="6">
        <f>IF(AND(D26="",E26=""),"",N(D26)-N(E26))</f>
        <v/>
      </c>
      <c r="G26" s="5" t="n"/>
      <c r="I26" s="7">
        <f>IF(G26="","",DATE(YEAR(G26),MONTH(G26),1))</f>
        <v/>
      </c>
    </row>
    <row r="27">
      <c r="A27" s="5" t="n"/>
      <c r="D27" s="6" t="n"/>
      <c r="E27" s="6" t="n"/>
      <c r="F27" s="6">
        <f>IF(AND(D27="",E27=""),"",N(D27)-N(E27))</f>
        <v/>
      </c>
      <c r="G27" s="5" t="n"/>
      <c r="I27" s="7">
        <f>IF(G27="","",DATE(YEAR(G27),MONTH(G27),1))</f>
        <v/>
      </c>
    </row>
    <row r="28">
      <c r="A28" s="5" t="n"/>
      <c r="D28" s="6" t="n"/>
      <c r="E28" s="6" t="n"/>
      <c r="F28" s="6">
        <f>IF(AND(D28="",E28=""),"",N(D28)-N(E28))</f>
        <v/>
      </c>
      <c r="G28" s="5" t="n"/>
      <c r="I28" s="7">
        <f>IF(G28="","",DATE(YEAR(G28),MONTH(G28),1))</f>
        <v/>
      </c>
    </row>
    <row r="29">
      <c r="A29" s="5" t="n"/>
      <c r="D29" s="6" t="n"/>
      <c r="E29" s="6" t="n"/>
      <c r="F29" s="6">
        <f>IF(AND(D29="",E29=""),"",N(D29)-N(E29))</f>
        <v/>
      </c>
      <c r="G29" s="5" t="n"/>
      <c r="I29" s="7">
        <f>IF(G29="","",DATE(YEAR(G29),MONTH(G29),1))</f>
        <v/>
      </c>
    </row>
    <row r="30">
      <c r="A30" s="5" t="n"/>
      <c r="D30" s="6" t="n"/>
      <c r="E30" s="6" t="n"/>
      <c r="F30" s="6">
        <f>IF(AND(D30="",E30=""),"",N(D30)-N(E30))</f>
        <v/>
      </c>
      <c r="G30" s="5" t="n"/>
      <c r="I30" s="7">
        <f>IF(G30="","",DATE(YEAR(G30),MONTH(G30),1))</f>
        <v/>
      </c>
    </row>
    <row r="31">
      <c r="A31" s="5" t="n"/>
      <c r="D31" s="6" t="n"/>
      <c r="E31" s="6" t="n"/>
      <c r="F31" s="6">
        <f>IF(AND(D31="",E31=""),"",N(D31)-N(E31))</f>
        <v/>
      </c>
      <c r="G31" s="5" t="n"/>
      <c r="I31" s="7">
        <f>IF(G31="","",DATE(YEAR(G31),MONTH(G31),1))</f>
        <v/>
      </c>
    </row>
    <row r="32">
      <c r="A32" s="5" t="n"/>
      <c r="D32" s="6" t="n"/>
      <c r="E32" s="6" t="n"/>
      <c r="F32" s="6">
        <f>IF(AND(D32="",E32=""),"",N(D32)-N(E32))</f>
        <v/>
      </c>
      <c r="G32" s="5" t="n"/>
      <c r="I32" s="7">
        <f>IF(G32="","",DATE(YEAR(G32),MONTH(G32),1))</f>
        <v/>
      </c>
    </row>
    <row r="33">
      <c r="A33" s="5" t="n"/>
      <c r="D33" s="6" t="n"/>
      <c r="E33" s="6" t="n"/>
      <c r="F33" s="6">
        <f>IF(AND(D33="",E33=""),"",N(D33)-N(E33))</f>
        <v/>
      </c>
      <c r="G33" s="5" t="n"/>
      <c r="I33" s="7">
        <f>IF(G33="","",DATE(YEAR(G33),MONTH(G33),1))</f>
        <v/>
      </c>
    </row>
    <row r="34">
      <c r="A34" s="5" t="n"/>
      <c r="D34" s="6" t="n"/>
      <c r="E34" s="6" t="n"/>
      <c r="F34" s="6">
        <f>IF(AND(D34="",E34=""),"",N(D34)-N(E34))</f>
        <v/>
      </c>
      <c r="G34" s="5" t="n"/>
      <c r="I34" s="7">
        <f>IF(G34="","",DATE(YEAR(G34),MONTH(G34),1))</f>
        <v/>
      </c>
    </row>
    <row r="35">
      <c r="A35" s="5" t="n"/>
      <c r="D35" s="6" t="n"/>
      <c r="E35" s="6" t="n"/>
      <c r="F35" s="6">
        <f>IF(AND(D35="",E35=""),"",N(D35)-N(E35))</f>
        <v/>
      </c>
      <c r="G35" s="5" t="n"/>
      <c r="I35" s="7">
        <f>IF(G35="","",DATE(YEAR(G35),MONTH(G35),1))</f>
        <v/>
      </c>
    </row>
    <row r="36">
      <c r="A36" s="5" t="n"/>
      <c r="D36" s="6" t="n"/>
      <c r="E36" s="6" t="n"/>
      <c r="F36" s="6">
        <f>IF(AND(D36="",E36=""),"",N(D36)-N(E36))</f>
        <v/>
      </c>
      <c r="G36" s="5" t="n"/>
      <c r="I36" s="7">
        <f>IF(G36="","",DATE(YEAR(G36),MONTH(G36),1))</f>
        <v/>
      </c>
    </row>
    <row r="37">
      <c r="A37" s="5" t="n"/>
      <c r="D37" s="6" t="n"/>
      <c r="E37" s="6" t="n"/>
      <c r="F37" s="6">
        <f>IF(AND(D37="",E37=""),"",N(D37)-N(E37))</f>
        <v/>
      </c>
      <c r="G37" s="5" t="n"/>
      <c r="I37" s="7">
        <f>IF(G37="","",DATE(YEAR(G37),MONTH(G37),1))</f>
        <v/>
      </c>
    </row>
    <row r="38">
      <c r="A38" s="5" t="n"/>
      <c r="D38" s="6" t="n"/>
      <c r="E38" s="6" t="n"/>
      <c r="F38" s="6">
        <f>IF(AND(D38="",E38=""),"",N(D38)-N(E38))</f>
        <v/>
      </c>
      <c r="G38" s="5" t="n"/>
      <c r="I38" s="7">
        <f>IF(G38="","",DATE(YEAR(G38),MONTH(G38),1))</f>
        <v/>
      </c>
    </row>
    <row r="39">
      <c r="A39" s="5" t="n"/>
      <c r="D39" s="6" t="n"/>
      <c r="E39" s="6" t="n"/>
      <c r="F39" s="6">
        <f>IF(AND(D39="",E39=""),"",N(D39)-N(E39))</f>
        <v/>
      </c>
      <c r="G39" s="5" t="n"/>
      <c r="I39" s="7">
        <f>IF(G39="","",DATE(YEAR(G39),MONTH(G39),1))</f>
        <v/>
      </c>
    </row>
    <row r="40">
      <c r="A40" s="5" t="n"/>
      <c r="D40" s="6" t="n"/>
      <c r="E40" s="6" t="n"/>
      <c r="F40" s="6">
        <f>IF(AND(D40="",E40=""),"",N(D40)-N(E40))</f>
        <v/>
      </c>
      <c r="G40" s="5" t="n"/>
      <c r="I40" s="7">
        <f>IF(G40="","",DATE(YEAR(G40),MONTH(G40),1))</f>
        <v/>
      </c>
    </row>
    <row r="41">
      <c r="A41" s="5" t="n"/>
      <c r="D41" s="6" t="n"/>
      <c r="E41" s="6" t="n"/>
      <c r="F41" s="6">
        <f>IF(AND(D41="",E41=""),"",N(D41)-N(E41))</f>
        <v/>
      </c>
      <c r="G41" s="5" t="n"/>
      <c r="I41" s="7">
        <f>IF(G41="","",DATE(YEAR(G41),MONTH(G41),1))</f>
        <v/>
      </c>
    </row>
    <row r="42">
      <c r="A42" s="5" t="n"/>
      <c r="D42" s="6" t="n"/>
      <c r="E42" s="6" t="n"/>
      <c r="F42" s="6">
        <f>IF(AND(D42="",E42=""),"",N(D42)-N(E42))</f>
        <v/>
      </c>
      <c r="G42" s="5" t="n"/>
      <c r="I42" s="7">
        <f>IF(G42="","",DATE(YEAR(G42),MONTH(G42),1))</f>
        <v/>
      </c>
    </row>
    <row r="43">
      <c r="A43" s="5" t="n"/>
      <c r="D43" s="6" t="n"/>
      <c r="E43" s="6" t="n"/>
      <c r="F43" s="6">
        <f>IF(AND(D43="",E43=""),"",N(D43)-N(E43))</f>
        <v/>
      </c>
      <c r="G43" s="5" t="n"/>
      <c r="I43" s="7">
        <f>IF(G43="","",DATE(YEAR(G43),MONTH(G43),1))</f>
        <v/>
      </c>
    </row>
    <row r="44">
      <c r="A44" s="5" t="n"/>
      <c r="D44" s="6" t="n"/>
      <c r="E44" s="6" t="n"/>
      <c r="F44" s="6">
        <f>IF(AND(D44="",E44=""),"",N(D44)-N(E44))</f>
        <v/>
      </c>
      <c r="G44" s="5" t="n"/>
      <c r="I44" s="7">
        <f>IF(G44="","",DATE(YEAR(G44),MONTH(G44),1))</f>
        <v/>
      </c>
    </row>
    <row r="45">
      <c r="A45" s="5" t="n"/>
      <c r="D45" s="6" t="n"/>
      <c r="E45" s="6" t="n"/>
      <c r="F45" s="6">
        <f>IF(AND(D45="",E45=""),"",N(D45)-N(E45))</f>
        <v/>
      </c>
      <c r="G45" s="5" t="n"/>
      <c r="I45" s="7">
        <f>IF(G45="","",DATE(YEAR(G45),MONTH(G45),1))</f>
        <v/>
      </c>
    </row>
    <row r="46">
      <c r="A46" s="5" t="n"/>
      <c r="D46" s="6" t="n"/>
      <c r="E46" s="6" t="n"/>
      <c r="F46" s="6">
        <f>IF(AND(D46="",E46=""),"",N(D46)-N(E46))</f>
        <v/>
      </c>
      <c r="G46" s="5" t="n"/>
      <c r="I46" s="7">
        <f>IF(G46="","",DATE(YEAR(G46),MONTH(G46),1))</f>
        <v/>
      </c>
    </row>
    <row r="47">
      <c r="A47" s="5" t="n"/>
      <c r="D47" s="6" t="n"/>
      <c r="E47" s="6" t="n"/>
      <c r="F47" s="6">
        <f>IF(AND(D47="",E47=""),"",N(D47)-N(E47))</f>
        <v/>
      </c>
      <c r="G47" s="5" t="n"/>
      <c r="I47" s="7">
        <f>IF(G47="","",DATE(YEAR(G47),MONTH(G47),1))</f>
        <v/>
      </c>
    </row>
    <row r="48">
      <c r="A48" s="5" t="n"/>
      <c r="D48" s="6" t="n"/>
      <c r="E48" s="6" t="n"/>
      <c r="F48" s="6">
        <f>IF(AND(D48="",E48=""),"",N(D48)-N(E48))</f>
        <v/>
      </c>
      <c r="G48" s="5" t="n"/>
      <c r="I48" s="7">
        <f>IF(G48="","",DATE(YEAR(G48),MONTH(G48),1))</f>
        <v/>
      </c>
    </row>
    <row r="49">
      <c r="A49" s="5" t="n"/>
      <c r="D49" s="6" t="n"/>
      <c r="E49" s="6" t="n"/>
      <c r="F49" s="6">
        <f>IF(AND(D49="",E49=""),"",N(D49)-N(E49))</f>
        <v/>
      </c>
      <c r="G49" s="5" t="n"/>
      <c r="I49" s="7">
        <f>IF(G49="","",DATE(YEAR(G49),MONTH(G49),1))</f>
        <v/>
      </c>
    </row>
    <row r="50">
      <c r="A50" s="5" t="n"/>
      <c r="D50" s="6" t="n"/>
      <c r="E50" s="6" t="n"/>
      <c r="F50" s="6">
        <f>IF(AND(D50="",E50=""),"",N(D50)-N(E50))</f>
        <v/>
      </c>
      <c r="G50" s="5" t="n"/>
      <c r="I50" s="7">
        <f>IF(G50="","",DATE(YEAR(G50),MONTH(G50),1))</f>
        <v/>
      </c>
    </row>
    <row r="51">
      <c r="A51" s="5" t="n"/>
      <c r="D51" s="6" t="n"/>
      <c r="E51" s="6" t="n"/>
      <c r="F51" s="6">
        <f>IF(AND(D51="",E51=""),"",N(D51)-N(E51))</f>
        <v/>
      </c>
      <c r="G51" s="5" t="n"/>
      <c r="I51" s="7">
        <f>IF(G51="","",DATE(YEAR(G51),MONTH(G51),1))</f>
        <v/>
      </c>
    </row>
    <row r="52">
      <c r="A52" s="5" t="n"/>
      <c r="D52" s="6" t="n"/>
      <c r="E52" s="6" t="n"/>
      <c r="F52" s="6">
        <f>IF(AND(D52="",E52=""),"",N(D52)-N(E52))</f>
        <v/>
      </c>
      <c r="G52" s="5" t="n"/>
      <c r="I52" s="7">
        <f>IF(G52="","",DATE(YEAR(G52),MONTH(G52),1))</f>
        <v/>
      </c>
    </row>
    <row r="53">
      <c r="A53" s="5" t="n"/>
      <c r="D53" s="6" t="n"/>
      <c r="E53" s="6" t="n"/>
      <c r="F53" s="6">
        <f>IF(AND(D53="",E53=""),"",N(D53)-N(E53))</f>
        <v/>
      </c>
      <c r="G53" s="5" t="n"/>
      <c r="I53" s="7">
        <f>IF(G53="","",DATE(YEAR(G53),MONTH(G53),1))</f>
        <v/>
      </c>
    </row>
    <row r="54">
      <c r="A54" s="5" t="n"/>
      <c r="D54" s="6" t="n"/>
      <c r="E54" s="6" t="n"/>
      <c r="F54" s="6">
        <f>IF(AND(D54="",E54=""),"",N(D54)-N(E54))</f>
        <v/>
      </c>
      <c r="G54" s="5" t="n"/>
      <c r="I54" s="7">
        <f>IF(G54="","",DATE(YEAR(G54),MONTH(G54),1))</f>
        <v/>
      </c>
    </row>
    <row r="55">
      <c r="A55" s="5" t="n"/>
      <c r="D55" s="6" t="n"/>
      <c r="E55" s="6" t="n"/>
      <c r="F55" s="6">
        <f>IF(AND(D55="",E55=""),"",N(D55)-N(E55))</f>
        <v/>
      </c>
      <c r="G55" s="5" t="n"/>
      <c r="I55" s="7">
        <f>IF(G55="","",DATE(YEAR(G55),MONTH(G55),1))</f>
        <v/>
      </c>
    </row>
    <row r="56">
      <c r="A56" s="5" t="n"/>
      <c r="D56" s="6" t="n"/>
      <c r="E56" s="6" t="n"/>
      <c r="F56" s="6">
        <f>IF(AND(D56="",E56=""),"",N(D56)-N(E56))</f>
        <v/>
      </c>
      <c r="G56" s="5" t="n"/>
      <c r="I56" s="7">
        <f>IF(G56="","",DATE(YEAR(G56),MONTH(G56),1))</f>
        <v/>
      </c>
    </row>
    <row r="57">
      <c r="A57" s="5" t="n"/>
      <c r="D57" s="6" t="n"/>
      <c r="E57" s="6" t="n"/>
      <c r="F57" s="6">
        <f>IF(AND(D57="",E57=""),"",N(D57)-N(E57))</f>
        <v/>
      </c>
      <c r="G57" s="5" t="n"/>
      <c r="I57" s="7">
        <f>IF(G57="","",DATE(YEAR(G57),MONTH(G57),1))</f>
        <v/>
      </c>
    </row>
    <row r="58">
      <c r="A58" s="5" t="n"/>
      <c r="D58" s="6" t="n"/>
      <c r="E58" s="6" t="n"/>
      <c r="F58" s="6">
        <f>IF(AND(D58="",E58=""),"",N(D58)-N(E58))</f>
        <v/>
      </c>
      <c r="G58" s="5" t="n"/>
      <c r="I58" s="7">
        <f>IF(G58="","",DATE(YEAR(G58),MONTH(G58),1))</f>
        <v/>
      </c>
    </row>
    <row r="59">
      <c r="A59" s="5" t="n"/>
      <c r="D59" s="6" t="n"/>
      <c r="E59" s="6" t="n"/>
      <c r="F59" s="6">
        <f>IF(AND(D59="",E59=""),"",N(D59)-N(E59))</f>
        <v/>
      </c>
      <c r="G59" s="5" t="n"/>
      <c r="I59" s="7">
        <f>IF(G59="","",DATE(YEAR(G59),MONTH(G59),1))</f>
        <v/>
      </c>
    </row>
    <row r="60">
      <c r="A60" s="5" t="n"/>
      <c r="D60" s="6" t="n"/>
      <c r="E60" s="6" t="n"/>
      <c r="F60" s="6">
        <f>IF(AND(D60="",E60=""),"",N(D60)-N(E60))</f>
        <v/>
      </c>
      <c r="G60" s="5" t="n"/>
      <c r="I60" s="7">
        <f>IF(G60="","",DATE(YEAR(G60),MONTH(G60),1))</f>
        <v/>
      </c>
    </row>
    <row r="61">
      <c r="A61" s="5" t="n"/>
      <c r="D61" s="6" t="n"/>
      <c r="E61" s="6" t="n"/>
      <c r="F61" s="6">
        <f>IF(AND(D61="",E61=""),"",N(D61)-N(E61))</f>
        <v/>
      </c>
      <c r="G61" s="5" t="n"/>
      <c r="I61" s="7">
        <f>IF(G61="","",DATE(YEAR(G61),MONTH(G61),1))</f>
        <v/>
      </c>
    </row>
    <row r="62">
      <c r="A62" s="5" t="n"/>
      <c r="D62" s="6" t="n"/>
      <c r="E62" s="6" t="n"/>
      <c r="F62" s="6">
        <f>IF(AND(D62="",E62=""),"",N(D62)-N(E62))</f>
        <v/>
      </c>
      <c r="G62" s="5" t="n"/>
      <c r="I62" s="7">
        <f>IF(G62="","",DATE(YEAR(G62),MONTH(G62),1))</f>
        <v/>
      </c>
    </row>
    <row r="63">
      <c r="A63" s="5" t="n"/>
      <c r="D63" s="6" t="n"/>
      <c r="E63" s="6" t="n"/>
      <c r="F63" s="6">
        <f>IF(AND(D63="",E63=""),"",N(D63)-N(E63))</f>
        <v/>
      </c>
      <c r="G63" s="5" t="n"/>
      <c r="I63" s="7">
        <f>IF(G63="","",DATE(YEAR(G63),MONTH(G63),1))</f>
        <v/>
      </c>
    </row>
    <row r="64">
      <c r="A64" s="5" t="n"/>
      <c r="D64" s="6" t="n"/>
      <c r="E64" s="6" t="n"/>
      <c r="F64" s="6">
        <f>IF(AND(D64="",E64=""),"",N(D64)-N(E64))</f>
        <v/>
      </c>
      <c r="G64" s="5" t="n"/>
      <c r="I64" s="7">
        <f>IF(G64="","",DATE(YEAR(G64),MONTH(G64),1))</f>
        <v/>
      </c>
    </row>
    <row r="65">
      <c r="A65" s="5" t="n"/>
      <c r="D65" s="6" t="n"/>
      <c r="E65" s="6" t="n"/>
      <c r="F65" s="6">
        <f>IF(AND(D65="",E65=""),"",N(D65)-N(E65))</f>
        <v/>
      </c>
      <c r="G65" s="5" t="n"/>
      <c r="I65" s="7">
        <f>IF(G65="","",DATE(YEAR(G65),MONTH(G65),1))</f>
        <v/>
      </c>
    </row>
    <row r="66">
      <c r="A66" s="5" t="n"/>
      <c r="D66" s="6" t="n"/>
      <c r="E66" s="6" t="n"/>
      <c r="F66" s="6">
        <f>IF(AND(D66="",E66=""),"",N(D66)-N(E66))</f>
        <v/>
      </c>
      <c r="G66" s="5" t="n"/>
      <c r="I66" s="7">
        <f>IF(G66="","",DATE(YEAR(G66),MONTH(G66),1))</f>
        <v/>
      </c>
    </row>
    <row r="67">
      <c r="A67" s="5" t="n"/>
      <c r="D67" s="6" t="n"/>
      <c r="E67" s="6" t="n"/>
      <c r="F67" s="6">
        <f>IF(AND(D67="",E67=""),"",N(D67)-N(E67))</f>
        <v/>
      </c>
      <c r="G67" s="5" t="n"/>
      <c r="I67" s="7">
        <f>IF(G67="","",DATE(YEAR(G67),MONTH(G67),1))</f>
        <v/>
      </c>
    </row>
    <row r="68">
      <c r="A68" s="5" t="n"/>
      <c r="D68" s="6" t="n"/>
      <c r="E68" s="6" t="n"/>
      <c r="F68" s="6">
        <f>IF(AND(D68="",E68=""),"",N(D68)-N(E68))</f>
        <v/>
      </c>
      <c r="G68" s="5" t="n"/>
      <c r="I68" s="7">
        <f>IF(G68="","",DATE(YEAR(G68),MONTH(G68),1))</f>
        <v/>
      </c>
    </row>
    <row r="69">
      <c r="A69" s="5" t="n"/>
      <c r="D69" s="6" t="n"/>
      <c r="E69" s="6" t="n"/>
      <c r="F69" s="6">
        <f>IF(AND(D69="",E69=""),"",N(D69)-N(E69))</f>
        <v/>
      </c>
      <c r="G69" s="5" t="n"/>
      <c r="I69" s="7">
        <f>IF(G69="","",DATE(YEAR(G69),MONTH(G69),1))</f>
        <v/>
      </c>
    </row>
    <row r="70">
      <c r="A70" s="5" t="n"/>
      <c r="D70" s="6" t="n"/>
      <c r="E70" s="6" t="n"/>
      <c r="F70" s="6">
        <f>IF(AND(D70="",E70=""),"",N(D70)-N(E70))</f>
        <v/>
      </c>
      <c r="G70" s="5" t="n"/>
      <c r="I70" s="7">
        <f>IF(G70="","",DATE(YEAR(G70),MONTH(G70),1))</f>
        <v/>
      </c>
    </row>
    <row r="71">
      <c r="A71" s="5" t="n"/>
      <c r="D71" s="6" t="n"/>
      <c r="E71" s="6" t="n"/>
      <c r="F71" s="6">
        <f>IF(AND(D71="",E71=""),"",N(D71)-N(E71))</f>
        <v/>
      </c>
      <c r="G71" s="5" t="n"/>
      <c r="I71" s="7">
        <f>IF(G71="","",DATE(YEAR(G71),MONTH(G71),1))</f>
        <v/>
      </c>
    </row>
    <row r="72">
      <c r="A72" s="5" t="n"/>
      <c r="D72" s="6" t="n"/>
      <c r="E72" s="6" t="n"/>
      <c r="F72" s="6">
        <f>IF(AND(D72="",E72=""),"",N(D72)-N(E72))</f>
        <v/>
      </c>
      <c r="G72" s="5" t="n"/>
      <c r="I72" s="7">
        <f>IF(G72="","",DATE(YEAR(G72),MONTH(G72),1))</f>
        <v/>
      </c>
    </row>
    <row r="73">
      <c r="A73" s="5" t="n"/>
      <c r="D73" s="6" t="n"/>
      <c r="E73" s="6" t="n"/>
      <c r="F73" s="6">
        <f>IF(AND(D73="",E73=""),"",N(D73)-N(E73))</f>
        <v/>
      </c>
      <c r="G73" s="5" t="n"/>
      <c r="I73" s="7">
        <f>IF(G73="","",DATE(YEAR(G73),MONTH(G73),1))</f>
        <v/>
      </c>
    </row>
    <row r="74">
      <c r="A74" s="5" t="n"/>
      <c r="D74" s="6" t="n"/>
      <c r="E74" s="6" t="n"/>
      <c r="F74" s="6">
        <f>IF(AND(D74="",E74=""),"",N(D74)-N(E74))</f>
        <v/>
      </c>
      <c r="G74" s="5" t="n"/>
      <c r="I74" s="7">
        <f>IF(G74="","",DATE(YEAR(G74),MONTH(G74),1))</f>
        <v/>
      </c>
    </row>
    <row r="75">
      <c r="A75" s="5" t="n"/>
      <c r="D75" s="6" t="n"/>
      <c r="E75" s="6" t="n"/>
      <c r="F75" s="6">
        <f>IF(AND(D75="",E75=""),"",N(D75)-N(E75))</f>
        <v/>
      </c>
      <c r="G75" s="5" t="n"/>
      <c r="I75" s="7">
        <f>IF(G75="","",DATE(YEAR(G75),MONTH(G75),1))</f>
        <v/>
      </c>
    </row>
    <row r="76">
      <c r="A76" s="5" t="n"/>
      <c r="D76" s="6" t="n"/>
      <c r="E76" s="6" t="n"/>
      <c r="F76" s="6">
        <f>IF(AND(D76="",E76=""),"",N(D76)-N(E76))</f>
        <v/>
      </c>
      <c r="G76" s="5" t="n"/>
      <c r="I76" s="7">
        <f>IF(G76="","",DATE(YEAR(G76),MONTH(G76),1))</f>
        <v/>
      </c>
    </row>
    <row r="77">
      <c r="A77" s="5" t="n"/>
      <c r="D77" s="6" t="n"/>
      <c r="E77" s="6" t="n"/>
      <c r="F77" s="6">
        <f>IF(AND(D77="",E77=""),"",N(D77)-N(E77))</f>
        <v/>
      </c>
      <c r="G77" s="5" t="n"/>
      <c r="I77" s="7">
        <f>IF(G77="","",DATE(YEAR(G77),MONTH(G77),1))</f>
        <v/>
      </c>
    </row>
    <row r="78">
      <c r="A78" s="5" t="n"/>
      <c r="D78" s="6" t="n"/>
      <c r="E78" s="6" t="n"/>
      <c r="F78" s="6">
        <f>IF(AND(D78="",E78=""),"",N(D78)-N(E78))</f>
        <v/>
      </c>
      <c r="G78" s="5" t="n"/>
      <c r="I78" s="7">
        <f>IF(G78="","",DATE(YEAR(G78),MONTH(G78),1))</f>
        <v/>
      </c>
    </row>
    <row r="79">
      <c r="A79" s="5" t="n"/>
      <c r="D79" s="6" t="n"/>
      <c r="E79" s="6" t="n"/>
      <c r="F79" s="6">
        <f>IF(AND(D79="",E79=""),"",N(D79)-N(E79))</f>
        <v/>
      </c>
      <c r="G79" s="5" t="n"/>
      <c r="I79" s="7">
        <f>IF(G79="","",DATE(YEAR(G79),MONTH(G79),1))</f>
        <v/>
      </c>
    </row>
    <row r="80">
      <c r="A80" s="5" t="n"/>
      <c r="D80" s="6" t="n"/>
      <c r="E80" s="6" t="n"/>
      <c r="F80" s="6">
        <f>IF(AND(D80="",E80=""),"",N(D80)-N(E80))</f>
        <v/>
      </c>
      <c r="G80" s="5" t="n"/>
      <c r="I80" s="7">
        <f>IF(G80="","",DATE(YEAR(G80),MONTH(G80),1))</f>
        <v/>
      </c>
    </row>
    <row r="81">
      <c r="A81" s="5" t="n"/>
      <c r="D81" s="6" t="n"/>
      <c r="E81" s="6" t="n"/>
      <c r="F81" s="6">
        <f>IF(AND(D81="",E81=""),"",N(D81)-N(E81))</f>
        <v/>
      </c>
      <c r="G81" s="5" t="n"/>
      <c r="I81" s="7">
        <f>IF(G81="","",DATE(YEAR(G81),MONTH(G81),1))</f>
        <v/>
      </c>
    </row>
    <row r="82">
      <c r="A82" s="5" t="n"/>
      <c r="D82" s="6" t="n"/>
      <c r="E82" s="6" t="n"/>
      <c r="F82" s="6">
        <f>IF(AND(D82="",E82=""),"",N(D82)-N(E82))</f>
        <v/>
      </c>
      <c r="G82" s="5" t="n"/>
      <c r="I82" s="7">
        <f>IF(G82="","",DATE(YEAR(G82),MONTH(G82),1))</f>
        <v/>
      </c>
    </row>
    <row r="83">
      <c r="A83" s="5" t="n"/>
      <c r="D83" s="6" t="n"/>
      <c r="E83" s="6" t="n"/>
      <c r="F83" s="6">
        <f>IF(AND(D83="",E83=""),"",N(D83)-N(E83))</f>
        <v/>
      </c>
      <c r="G83" s="5" t="n"/>
      <c r="I83" s="7">
        <f>IF(G83="","",DATE(YEAR(G83),MONTH(G83),1))</f>
        <v/>
      </c>
    </row>
    <row r="84">
      <c r="A84" s="5" t="n"/>
      <c r="D84" s="6" t="n"/>
      <c r="E84" s="6" t="n"/>
      <c r="F84" s="6">
        <f>IF(AND(D84="",E84=""),"",N(D84)-N(E84))</f>
        <v/>
      </c>
      <c r="G84" s="5" t="n"/>
      <c r="I84" s="7">
        <f>IF(G84="","",DATE(YEAR(G84),MONTH(G84),1))</f>
        <v/>
      </c>
    </row>
    <row r="85">
      <c r="A85" s="5" t="n"/>
      <c r="D85" s="6" t="n"/>
      <c r="E85" s="6" t="n"/>
      <c r="F85" s="6">
        <f>IF(AND(D85="",E85=""),"",N(D85)-N(E85))</f>
        <v/>
      </c>
      <c r="G85" s="5" t="n"/>
      <c r="I85" s="7">
        <f>IF(G85="","",DATE(YEAR(G85),MONTH(G85),1))</f>
        <v/>
      </c>
    </row>
    <row r="86">
      <c r="A86" s="5" t="n"/>
      <c r="D86" s="6" t="n"/>
      <c r="E86" s="6" t="n"/>
      <c r="F86" s="6">
        <f>IF(AND(D86="",E86=""),"",N(D86)-N(E86))</f>
        <v/>
      </c>
      <c r="G86" s="5" t="n"/>
      <c r="I86" s="7">
        <f>IF(G86="","",DATE(YEAR(G86),MONTH(G86),1))</f>
        <v/>
      </c>
    </row>
    <row r="87">
      <c r="A87" s="5" t="n"/>
      <c r="D87" s="6" t="n"/>
      <c r="E87" s="6" t="n"/>
      <c r="F87" s="6">
        <f>IF(AND(D87="",E87=""),"",N(D87)-N(E87))</f>
        <v/>
      </c>
      <c r="G87" s="5" t="n"/>
      <c r="I87" s="7">
        <f>IF(G87="","",DATE(YEAR(G87),MONTH(G87),1))</f>
        <v/>
      </c>
    </row>
    <row r="88">
      <c r="A88" s="5" t="n"/>
      <c r="D88" s="6" t="n"/>
      <c r="E88" s="6" t="n"/>
      <c r="F88" s="6">
        <f>IF(AND(D88="",E88=""),"",N(D88)-N(E88))</f>
        <v/>
      </c>
      <c r="G88" s="5" t="n"/>
      <c r="I88" s="7">
        <f>IF(G88="","",DATE(YEAR(G88),MONTH(G88),1))</f>
        <v/>
      </c>
    </row>
    <row r="89">
      <c r="A89" s="5" t="n"/>
      <c r="D89" s="6" t="n"/>
      <c r="E89" s="6" t="n"/>
      <c r="F89" s="6">
        <f>IF(AND(D89="",E89=""),"",N(D89)-N(E89))</f>
        <v/>
      </c>
      <c r="G89" s="5" t="n"/>
      <c r="I89" s="7">
        <f>IF(G89="","",DATE(YEAR(G89),MONTH(G89),1))</f>
        <v/>
      </c>
    </row>
    <row r="90">
      <c r="A90" s="5" t="n"/>
      <c r="D90" s="6" t="n"/>
      <c r="E90" s="6" t="n"/>
      <c r="F90" s="6">
        <f>IF(AND(D90="",E90=""),"",N(D90)-N(E90))</f>
        <v/>
      </c>
      <c r="G90" s="5" t="n"/>
      <c r="I90" s="7">
        <f>IF(G90="","",DATE(YEAR(G90),MONTH(G90),1))</f>
        <v/>
      </c>
    </row>
    <row r="91">
      <c r="A91" s="5" t="n"/>
      <c r="D91" s="6" t="n"/>
      <c r="E91" s="6" t="n"/>
      <c r="F91" s="6">
        <f>IF(AND(D91="",E91=""),"",N(D91)-N(E91))</f>
        <v/>
      </c>
      <c r="G91" s="5" t="n"/>
      <c r="I91" s="7">
        <f>IF(G91="","",DATE(YEAR(G91),MONTH(G91),1))</f>
        <v/>
      </c>
    </row>
    <row r="92">
      <c r="A92" s="5" t="n"/>
      <c r="D92" s="6" t="n"/>
      <c r="E92" s="6" t="n"/>
      <c r="F92" s="6">
        <f>IF(AND(D92="",E92=""),"",N(D92)-N(E92))</f>
        <v/>
      </c>
      <c r="G92" s="5" t="n"/>
      <c r="I92" s="7">
        <f>IF(G92="","",DATE(YEAR(G92),MONTH(G92),1))</f>
        <v/>
      </c>
    </row>
    <row r="93">
      <c r="A93" s="5" t="n"/>
      <c r="D93" s="6" t="n"/>
      <c r="E93" s="6" t="n"/>
      <c r="F93" s="6">
        <f>IF(AND(D93="",E93=""),"",N(D93)-N(E93))</f>
        <v/>
      </c>
      <c r="G93" s="5" t="n"/>
      <c r="I93" s="7">
        <f>IF(G93="","",DATE(YEAR(G93),MONTH(G93),1))</f>
        <v/>
      </c>
    </row>
    <row r="94">
      <c r="A94" s="5" t="n"/>
      <c r="D94" s="6" t="n"/>
      <c r="E94" s="6" t="n"/>
      <c r="F94" s="6">
        <f>IF(AND(D94="",E94=""),"",N(D94)-N(E94))</f>
        <v/>
      </c>
      <c r="G94" s="5" t="n"/>
      <c r="I94" s="7">
        <f>IF(G94="","",DATE(YEAR(G94),MONTH(G94),1))</f>
        <v/>
      </c>
    </row>
    <row r="95">
      <c r="A95" s="5" t="n"/>
      <c r="D95" s="6" t="n"/>
      <c r="E95" s="6" t="n"/>
      <c r="F95" s="6">
        <f>IF(AND(D95="",E95=""),"",N(D95)-N(E95))</f>
        <v/>
      </c>
      <c r="G95" s="5" t="n"/>
      <c r="I95" s="7">
        <f>IF(G95="","",DATE(YEAR(G95),MONTH(G95),1))</f>
        <v/>
      </c>
    </row>
    <row r="96">
      <c r="A96" s="5" t="n"/>
      <c r="D96" s="6" t="n"/>
      <c r="E96" s="6" t="n"/>
      <c r="F96" s="6">
        <f>IF(AND(D96="",E96=""),"",N(D96)-N(E96))</f>
        <v/>
      </c>
      <c r="G96" s="5" t="n"/>
      <c r="I96" s="7">
        <f>IF(G96="","",DATE(YEAR(G96),MONTH(G96),1))</f>
        <v/>
      </c>
    </row>
    <row r="97">
      <c r="A97" s="5" t="n"/>
      <c r="D97" s="6" t="n"/>
      <c r="E97" s="6" t="n"/>
      <c r="F97" s="6">
        <f>IF(AND(D97="",E97=""),"",N(D97)-N(E97))</f>
        <v/>
      </c>
      <c r="G97" s="5" t="n"/>
      <c r="I97" s="7">
        <f>IF(G97="","",DATE(YEAR(G97),MONTH(G97),1))</f>
        <v/>
      </c>
    </row>
    <row r="98">
      <c r="A98" s="5" t="n"/>
      <c r="D98" s="6" t="n"/>
      <c r="E98" s="6" t="n"/>
      <c r="F98" s="6">
        <f>IF(AND(D98="",E98=""),"",N(D98)-N(E98))</f>
        <v/>
      </c>
      <c r="G98" s="5" t="n"/>
      <c r="I98" s="7">
        <f>IF(G98="","",DATE(YEAR(G98),MONTH(G98),1))</f>
        <v/>
      </c>
    </row>
    <row r="99">
      <c r="A99" s="5" t="n"/>
      <c r="D99" s="6" t="n"/>
      <c r="E99" s="6" t="n"/>
      <c r="F99" s="6">
        <f>IF(AND(D99="",E99=""),"",N(D99)-N(E99))</f>
        <v/>
      </c>
      <c r="G99" s="5" t="n"/>
      <c r="I99" s="7">
        <f>IF(G99="","",DATE(YEAR(G99),MONTH(G99),1))</f>
        <v/>
      </c>
    </row>
    <row r="100">
      <c r="A100" s="5" t="n"/>
      <c r="D100" s="6" t="n"/>
      <c r="E100" s="6" t="n"/>
      <c r="F100" s="6">
        <f>IF(AND(D100="",E100=""),"",N(D100)-N(E100))</f>
        <v/>
      </c>
      <c r="G100" s="5" t="n"/>
      <c r="I100" s="7">
        <f>IF(G100="","",DATE(YEAR(G100),MONTH(G100),1))</f>
        <v/>
      </c>
    </row>
    <row r="101">
      <c r="A101" s="5" t="n"/>
      <c r="D101" s="6" t="n"/>
      <c r="E101" s="6" t="n"/>
      <c r="F101" s="6">
        <f>IF(AND(D101="",E101=""),"",N(D101)-N(E101))</f>
        <v/>
      </c>
      <c r="G101" s="5" t="n"/>
      <c r="I101" s="7">
        <f>IF(G101="","",DATE(YEAR(G101),MONTH(G101),1))</f>
        <v/>
      </c>
    </row>
    <row r="102">
      <c r="A102" s="5" t="n"/>
      <c r="D102" s="6" t="n"/>
      <c r="E102" s="6" t="n"/>
      <c r="F102" s="6">
        <f>IF(AND(D102="",E102=""),"",N(D102)-N(E102))</f>
        <v/>
      </c>
      <c r="G102" s="5" t="n"/>
      <c r="I102" s="7">
        <f>IF(G102="","",DATE(YEAR(G102),MONTH(G102),1))</f>
        <v/>
      </c>
    </row>
    <row r="103">
      <c r="A103" s="5" t="n"/>
      <c r="D103" s="6" t="n"/>
      <c r="E103" s="6" t="n"/>
      <c r="F103" s="6">
        <f>IF(AND(D103="",E103=""),"",N(D103)-N(E103))</f>
        <v/>
      </c>
      <c r="G103" s="5" t="n"/>
      <c r="I103" s="7">
        <f>IF(G103="","",DATE(YEAR(G103),MONTH(G103),1))</f>
        <v/>
      </c>
    </row>
    <row r="104">
      <c r="A104" s="5" t="n"/>
      <c r="D104" s="6" t="n"/>
      <c r="E104" s="6" t="n"/>
      <c r="F104" s="6">
        <f>IF(AND(D104="",E104=""),"",N(D104)-N(E104))</f>
        <v/>
      </c>
      <c r="G104" s="5" t="n"/>
      <c r="I104" s="7">
        <f>IF(G104="","",DATE(YEAR(G104),MONTH(G104),1))</f>
        <v/>
      </c>
    </row>
    <row r="105">
      <c r="A105" s="5" t="n"/>
      <c r="D105" s="6" t="n"/>
      <c r="E105" s="6" t="n"/>
      <c r="F105" s="6">
        <f>IF(AND(D105="",E105=""),"",N(D105)-N(E105))</f>
        <v/>
      </c>
      <c r="G105" s="5" t="n"/>
      <c r="I105" s="7">
        <f>IF(G105="","",DATE(YEAR(G105),MONTH(G105),1))</f>
        <v/>
      </c>
    </row>
    <row r="106">
      <c r="A106" s="5" t="n"/>
      <c r="D106" s="6" t="n"/>
      <c r="E106" s="6" t="n"/>
      <c r="F106" s="6">
        <f>IF(AND(D106="",E106=""),"",N(D106)-N(E106))</f>
        <v/>
      </c>
      <c r="G106" s="5" t="n"/>
      <c r="I106" s="7">
        <f>IF(G106="","",DATE(YEAR(G106),MONTH(G106),1))</f>
        <v/>
      </c>
    </row>
    <row r="107">
      <c r="A107" s="5" t="n"/>
      <c r="D107" s="6" t="n"/>
      <c r="E107" s="6" t="n"/>
      <c r="F107" s="6">
        <f>IF(AND(D107="",E107=""),"",N(D107)-N(E107))</f>
        <v/>
      </c>
      <c r="G107" s="5" t="n"/>
      <c r="I107" s="7">
        <f>IF(G107="","",DATE(YEAR(G107),MONTH(G107),1))</f>
        <v/>
      </c>
    </row>
    <row r="108">
      <c r="A108" s="5" t="n"/>
      <c r="D108" s="6" t="n"/>
      <c r="E108" s="6" t="n"/>
      <c r="F108" s="6">
        <f>IF(AND(D108="",E108=""),"",N(D108)-N(E108))</f>
        <v/>
      </c>
      <c r="G108" s="5" t="n"/>
      <c r="I108" s="7">
        <f>IF(G108="","",DATE(YEAR(G108),MONTH(G108),1))</f>
        <v/>
      </c>
    </row>
    <row r="109">
      <c r="A109" s="5" t="n"/>
      <c r="D109" s="6" t="n"/>
      <c r="E109" s="6" t="n"/>
      <c r="F109" s="6">
        <f>IF(AND(D109="",E109=""),"",N(D109)-N(E109))</f>
        <v/>
      </c>
      <c r="G109" s="5" t="n"/>
      <c r="I109" s="7">
        <f>IF(G109="","",DATE(YEAR(G109),MONTH(G109),1))</f>
        <v/>
      </c>
    </row>
    <row r="110">
      <c r="A110" s="5" t="n"/>
      <c r="D110" s="6" t="n"/>
      <c r="E110" s="6" t="n"/>
      <c r="F110" s="6">
        <f>IF(AND(D110="",E110=""),"",N(D110)-N(E110))</f>
        <v/>
      </c>
      <c r="G110" s="5" t="n"/>
      <c r="I110" s="7">
        <f>IF(G110="","",DATE(YEAR(G110),MONTH(G110),1))</f>
        <v/>
      </c>
    </row>
    <row r="111">
      <c r="A111" s="5" t="n"/>
      <c r="D111" s="6" t="n"/>
      <c r="E111" s="6" t="n"/>
      <c r="F111" s="6">
        <f>IF(AND(D111="",E111=""),"",N(D111)-N(E111))</f>
        <v/>
      </c>
      <c r="G111" s="5" t="n"/>
      <c r="I111" s="7">
        <f>IF(G111="","",DATE(YEAR(G111),MONTH(G111),1))</f>
        <v/>
      </c>
    </row>
    <row r="112">
      <c r="A112" s="5" t="n"/>
      <c r="D112" s="6" t="n"/>
      <c r="E112" s="6" t="n"/>
      <c r="F112" s="6">
        <f>IF(AND(D112="",E112=""),"",N(D112)-N(E112))</f>
        <v/>
      </c>
      <c r="G112" s="5" t="n"/>
      <c r="I112" s="7">
        <f>IF(G112="","",DATE(YEAR(G112),MONTH(G112),1))</f>
        <v/>
      </c>
    </row>
    <row r="113">
      <c r="A113" s="5" t="n"/>
      <c r="D113" s="6" t="n"/>
      <c r="E113" s="6" t="n"/>
      <c r="F113" s="6">
        <f>IF(AND(D113="",E113=""),"",N(D113)-N(E113))</f>
        <v/>
      </c>
      <c r="G113" s="5" t="n"/>
      <c r="I113" s="7">
        <f>IF(G113="","",DATE(YEAR(G113),MONTH(G113),1))</f>
        <v/>
      </c>
    </row>
    <row r="114">
      <c r="A114" s="5" t="n"/>
      <c r="D114" s="6" t="n"/>
      <c r="E114" s="6" t="n"/>
      <c r="F114" s="6">
        <f>IF(AND(D114="",E114=""),"",N(D114)-N(E114))</f>
        <v/>
      </c>
      <c r="G114" s="5" t="n"/>
      <c r="I114" s="7">
        <f>IF(G114="","",DATE(YEAR(G114),MONTH(G114),1))</f>
        <v/>
      </c>
    </row>
    <row r="115">
      <c r="A115" s="5" t="n"/>
      <c r="D115" s="6" t="n"/>
      <c r="E115" s="6" t="n"/>
      <c r="F115" s="6">
        <f>IF(AND(D115="",E115=""),"",N(D115)-N(E115))</f>
        <v/>
      </c>
      <c r="G115" s="5" t="n"/>
      <c r="I115" s="7">
        <f>IF(G115="","",DATE(YEAR(G115),MONTH(G115),1))</f>
        <v/>
      </c>
    </row>
    <row r="116">
      <c r="A116" s="5" t="n"/>
      <c r="D116" s="6" t="n"/>
      <c r="E116" s="6" t="n"/>
      <c r="F116" s="6">
        <f>IF(AND(D116="",E116=""),"",N(D116)-N(E116))</f>
        <v/>
      </c>
      <c r="G116" s="5" t="n"/>
      <c r="I116" s="7">
        <f>IF(G116="","",DATE(YEAR(G116),MONTH(G116),1))</f>
        <v/>
      </c>
    </row>
    <row r="117">
      <c r="A117" s="5" t="n"/>
      <c r="D117" s="6" t="n"/>
      <c r="E117" s="6" t="n"/>
      <c r="F117" s="6">
        <f>IF(AND(D117="",E117=""),"",N(D117)-N(E117))</f>
        <v/>
      </c>
      <c r="G117" s="5" t="n"/>
      <c r="I117" s="7">
        <f>IF(G117="","",DATE(YEAR(G117),MONTH(G117),1))</f>
        <v/>
      </c>
    </row>
    <row r="118">
      <c r="A118" s="5" t="n"/>
      <c r="D118" s="6" t="n"/>
      <c r="E118" s="6" t="n"/>
      <c r="F118" s="6">
        <f>IF(AND(D118="",E118=""),"",N(D118)-N(E118))</f>
        <v/>
      </c>
      <c r="G118" s="5" t="n"/>
      <c r="I118" s="7">
        <f>IF(G118="","",DATE(YEAR(G118),MONTH(G118),1))</f>
        <v/>
      </c>
    </row>
    <row r="119">
      <c r="A119" s="5" t="n"/>
      <c r="D119" s="6" t="n"/>
      <c r="E119" s="6" t="n"/>
      <c r="F119" s="6">
        <f>IF(AND(D119="",E119=""),"",N(D119)-N(E119))</f>
        <v/>
      </c>
      <c r="G119" s="5" t="n"/>
      <c r="I119" s="7">
        <f>IF(G119="","",DATE(YEAR(G119),MONTH(G119),1))</f>
        <v/>
      </c>
    </row>
    <row r="120">
      <c r="A120" s="5" t="n"/>
      <c r="D120" s="6" t="n"/>
      <c r="E120" s="6" t="n"/>
      <c r="F120" s="6">
        <f>IF(AND(D120="",E120=""),"",N(D120)-N(E120))</f>
        <v/>
      </c>
      <c r="G120" s="5" t="n"/>
      <c r="I120" s="7">
        <f>IF(G120="","",DATE(YEAR(G120),MONTH(G120),1))</f>
        <v/>
      </c>
    </row>
    <row r="121">
      <c r="A121" s="5" t="n"/>
      <c r="D121" s="6" t="n"/>
      <c r="E121" s="6" t="n"/>
      <c r="F121" s="6">
        <f>IF(AND(D121="",E121=""),"",N(D121)-N(E121))</f>
        <v/>
      </c>
      <c r="G121" s="5" t="n"/>
      <c r="I121" s="7">
        <f>IF(G121="","",DATE(YEAR(G121),MONTH(G121),1))</f>
        <v/>
      </c>
    </row>
    <row r="122">
      <c r="A122" s="5" t="n"/>
      <c r="D122" s="6" t="n"/>
      <c r="E122" s="6" t="n"/>
      <c r="F122" s="6">
        <f>IF(AND(D122="",E122=""),"",N(D122)-N(E122))</f>
        <v/>
      </c>
      <c r="G122" s="5" t="n"/>
      <c r="I122" s="7">
        <f>IF(G122="","",DATE(YEAR(G122),MONTH(G122),1))</f>
        <v/>
      </c>
    </row>
    <row r="123">
      <c r="A123" s="5" t="n"/>
      <c r="D123" s="6" t="n"/>
      <c r="E123" s="6" t="n"/>
      <c r="F123" s="6">
        <f>IF(AND(D123="",E123=""),"",N(D123)-N(E123))</f>
        <v/>
      </c>
      <c r="G123" s="5" t="n"/>
      <c r="I123" s="7">
        <f>IF(G123="","",DATE(YEAR(G123),MONTH(G123),1))</f>
        <v/>
      </c>
    </row>
    <row r="124">
      <c r="A124" s="5" t="n"/>
      <c r="D124" s="6" t="n"/>
      <c r="E124" s="6" t="n"/>
      <c r="F124" s="6">
        <f>IF(AND(D124="",E124=""),"",N(D124)-N(E124))</f>
        <v/>
      </c>
      <c r="G124" s="5" t="n"/>
      <c r="I124" s="7">
        <f>IF(G124="","",DATE(YEAR(G124),MONTH(G124),1))</f>
        <v/>
      </c>
    </row>
    <row r="125">
      <c r="A125" s="5" t="n"/>
      <c r="D125" s="6" t="n"/>
      <c r="E125" s="6" t="n"/>
      <c r="F125" s="6">
        <f>IF(AND(D125="",E125=""),"",N(D125)-N(E125))</f>
        <v/>
      </c>
      <c r="G125" s="5" t="n"/>
      <c r="I125" s="7">
        <f>IF(G125="","",DATE(YEAR(G125),MONTH(G125),1))</f>
        <v/>
      </c>
    </row>
    <row r="126">
      <c r="A126" s="5" t="n"/>
      <c r="D126" s="6" t="n"/>
      <c r="E126" s="6" t="n"/>
      <c r="F126" s="6">
        <f>IF(AND(D126="",E126=""),"",N(D126)-N(E126))</f>
        <v/>
      </c>
      <c r="G126" s="5" t="n"/>
      <c r="I126" s="7">
        <f>IF(G126="","",DATE(YEAR(G126),MONTH(G126),1))</f>
        <v/>
      </c>
    </row>
    <row r="127">
      <c r="A127" s="5" t="n"/>
      <c r="D127" s="6" t="n"/>
      <c r="E127" s="6" t="n"/>
      <c r="F127" s="6">
        <f>IF(AND(D127="",E127=""),"",N(D127)-N(E127))</f>
        <v/>
      </c>
      <c r="G127" s="5" t="n"/>
      <c r="I127" s="7">
        <f>IF(G127="","",DATE(YEAR(G127),MONTH(G127),1))</f>
        <v/>
      </c>
    </row>
    <row r="128">
      <c r="A128" s="5" t="n"/>
      <c r="D128" s="6" t="n"/>
      <c r="E128" s="6" t="n"/>
      <c r="F128" s="6">
        <f>IF(AND(D128="",E128=""),"",N(D128)-N(E128))</f>
        <v/>
      </c>
      <c r="G128" s="5" t="n"/>
      <c r="I128" s="7">
        <f>IF(G128="","",DATE(YEAR(G128),MONTH(G128),1))</f>
        <v/>
      </c>
    </row>
    <row r="129">
      <c r="A129" s="5" t="n"/>
      <c r="D129" s="6" t="n"/>
      <c r="E129" s="6" t="n"/>
      <c r="F129" s="6">
        <f>IF(AND(D129="",E129=""),"",N(D129)-N(E129))</f>
        <v/>
      </c>
      <c r="G129" s="5" t="n"/>
      <c r="I129" s="7">
        <f>IF(G129="","",DATE(YEAR(G129),MONTH(G129),1))</f>
        <v/>
      </c>
    </row>
    <row r="130">
      <c r="A130" s="5" t="n"/>
      <c r="D130" s="6" t="n"/>
      <c r="E130" s="6" t="n"/>
      <c r="F130" s="6">
        <f>IF(AND(D130="",E130=""),"",N(D130)-N(E130))</f>
        <v/>
      </c>
      <c r="G130" s="5" t="n"/>
      <c r="I130" s="7">
        <f>IF(G130="","",DATE(YEAR(G130),MONTH(G130),1))</f>
        <v/>
      </c>
    </row>
    <row r="131">
      <c r="A131" s="5" t="n"/>
      <c r="D131" s="6" t="n"/>
      <c r="E131" s="6" t="n"/>
      <c r="F131" s="6">
        <f>IF(AND(D131="",E131=""),"",N(D131)-N(E131))</f>
        <v/>
      </c>
      <c r="G131" s="5" t="n"/>
      <c r="I131" s="7">
        <f>IF(G131="","",DATE(YEAR(G131),MONTH(G131),1))</f>
        <v/>
      </c>
    </row>
    <row r="132">
      <c r="A132" s="5" t="n"/>
      <c r="D132" s="6" t="n"/>
      <c r="E132" s="6" t="n"/>
      <c r="F132" s="6">
        <f>IF(AND(D132="",E132=""),"",N(D132)-N(E132))</f>
        <v/>
      </c>
      <c r="G132" s="5" t="n"/>
      <c r="I132" s="7">
        <f>IF(G132="","",DATE(YEAR(G132),MONTH(G132),1))</f>
        <v/>
      </c>
    </row>
    <row r="133">
      <c r="A133" s="5" t="n"/>
      <c r="D133" s="6" t="n"/>
      <c r="E133" s="6" t="n"/>
      <c r="F133" s="6">
        <f>IF(AND(D133="",E133=""),"",N(D133)-N(E133))</f>
        <v/>
      </c>
      <c r="G133" s="5" t="n"/>
      <c r="I133" s="7">
        <f>IF(G133="","",DATE(YEAR(G133),MONTH(G133),1))</f>
        <v/>
      </c>
    </row>
    <row r="134">
      <c r="A134" s="5" t="n"/>
      <c r="D134" s="6" t="n"/>
      <c r="E134" s="6" t="n"/>
      <c r="F134" s="6">
        <f>IF(AND(D134="",E134=""),"",N(D134)-N(E134))</f>
        <v/>
      </c>
      <c r="G134" s="5" t="n"/>
      <c r="I134" s="7">
        <f>IF(G134="","",DATE(YEAR(G134),MONTH(G134),1))</f>
        <v/>
      </c>
    </row>
    <row r="135">
      <c r="A135" s="5" t="n"/>
      <c r="D135" s="6" t="n"/>
      <c r="E135" s="6" t="n"/>
      <c r="F135" s="6">
        <f>IF(AND(D135="",E135=""),"",N(D135)-N(E135))</f>
        <v/>
      </c>
      <c r="G135" s="5" t="n"/>
      <c r="I135" s="7">
        <f>IF(G135="","",DATE(YEAR(G135),MONTH(G135),1))</f>
        <v/>
      </c>
    </row>
    <row r="136">
      <c r="A136" s="5" t="n"/>
      <c r="D136" s="6" t="n"/>
      <c r="E136" s="6" t="n"/>
      <c r="F136" s="6">
        <f>IF(AND(D136="",E136=""),"",N(D136)-N(E136))</f>
        <v/>
      </c>
      <c r="G136" s="5" t="n"/>
      <c r="I136" s="7">
        <f>IF(G136="","",DATE(YEAR(G136),MONTH(G136),1))</f>
        <v/>
      </c>
    </row>
    <row r="137">
      <c r="A137" s="5" t="n"/>
      <c r="D137" s="6" t="n"/>
      <c r="E137" s="6" t="n"/>
      <c r="F137" s="6">
        <f>IF(AND(D137="",E137=""),"",N(D137)-N(E137))</f>
        <v/>
      </c>
      <c r="G137" s="5" t="n"/>
      <c r="I137" s="7">
        <f>IF(G137="","",DATE(YEAR(G137),MONTH(G137),1))</f>
        <v/>
      </c>
    </row>
    <row r="138">
      <c r="A138" s="5" t="n"/>
      <c r="D138" s="6" t="n"/>
      <c r="E138" s="6" t="n"/>
      <c r="F138" s="6">
        <f>IF(AND(D138="",E138=""),"",N(D138)-N(E138))</f>
        <v/>
      </c>
      <c r="G138" s="5" t="n"/>
      <c r="I138" s="7">
        <f>IF(G138="","",DATE(YEAR(G138),MONTH(G138),1))</f>
        <v/>
      </c>
    </row>
    <row r="139">
      <c r="A139" s="5" t="n"/>
      <c r="D139" s="6" t="n"/>
      <c r="E139" s="6" t="n"/>
      <c r="F139" s="6">
        <f>IF(AND(D139="",E139=""),"",N(D139)-N(E139))</f>
        <v/>
      </c>
      <c r="G139" s="5" t="n"/>
      <c r="I139" s="7">
        <f>IF(G139="","",DATE(YEAR(G139),MONTH(G139),1))</f>
        <v/>
      </c>
    </row>
    <row r="140">
      <c r="A140" s="5" t="n"/>
      <c r="D140" s="6" t="n"/>
      <c r="E140" s="6" t="n"/>
      <c r="F140" s="6">
        <f>IF(AND(D140="",E140=""),"",N(D140)-N(E140))</f>
        <v/>
      </c>
      <c r="G140" s="5" t="n"/>
      <c r="I140" s="7">
        <f>IF(G140="","",DATE(YEAR(G140),MONTH(G140),1))</f>
        <v/>
      </c>
    </row>
    <row r="141">
      <c r="A141" s="5" t="n"/>
      <c r="D141" s="6" t="n"/>
      <c r="E141" s="6" t="n"/>
      <c r="F141" s="6">
        <f>IF(AND(D141="",E141=""),"",N(D141)-N(E141))</f>
        <v/>
      </c>
      <c r="G141" s="5" t="n"/>
      <c r="I141" s="7">
        <f>IF(G141="","",DATE(YEAR(G141),MONTH(G141),1))</f>
        <v/>
      </c>
    </row>
    <row r="142">
      <c r="A142" s="5" t="n"/>
      <c r="D142" s="6" t="n"/>
      <c r="E142" s="6" t="n"/>
      <c r="F142" s="6">
        <f>IF(AND(D142="",E142=""),"",N(D142)-N(E142))</f>
        <v/>
      </c>
      <c r="G142" s="5" t="n"/>
      <c r="I142" s="7">
        <f>IF(G142="","",DATE(YEAR(G142),MONTH(G142),1))</f>
        <v/>
      </c>
    </row>
    <row r="143">
      <c r="A143" s="5" t="n"/>
      <c r="D143" s="6" t="n"/>
      <c r="E143" s="6" t="n"/>
      <c r="F143" s="6">
        <f>IF(AND(D143="",E143=""),"",N(D143)-N(E143))</f>
        <v/>
      </c>
      <c r="G143" s="5" t="n"/>
      <c r="I143" s="7">
        <f>IF(G143="","",DATE(YEAR(G143),MONTH(G143),1))</f>
        <v/>
      </c>
    </row>
    <row r="144">
      <c r="A144" s="5" t="n"/>
      <c r="D144" s="6" t="n"/>
      <c r="E144" s="6" t="n"/>
      <c r="F144" s="6">
        <f>IF(AND(D144="",E144=""),"",N(D144)-N(E144))</f>
        <v/>
      </c>
      <c r="G144" s="5" t="n"/>
      <c r="I144" s="7">
        <f>IF(G144="","",DATE(YEAR(G144),MONTH(G144),1))</f>
        <v/>
      </c>
    </row>
    <row r="145">
      <c r="A145" s="5" t="n"/>
      <c r="D145" s="6" t="n"/>
      <c r="E145" s="6" t="n"/>
      <c r="F145" s="6">
        <f>IF(AND(D145="",E145=""),"",N(D145)-N(E145))</f>
        <v/>
      </c>
      <c r="G145" s="5" t="n"/>
      <c r="I145" s="7">
        <f>IF(G145="","",DATE(YEAR(G145),MONTH(G145),1))</f>
        <v/>
      </c>
    </row>
    <row r="146">
      <c r="A146" s="5" t="n"/>
      <c r="D146" s="6" t="n"/>
      <c r="E146" s="6" t="n"/>
      <c r="F146" s="6">
        <f>IF(AND(D146="",E146=""),"",N(D146)-N(E146))</f>
        <v/>
      </c>
      <c r="G146" s="5" t="n"/>
      <c r="I146" s="7">
        <f>IF(G146="","",DATE(YEAR(G146),MONTH(G146),1))</f>
        <v/>
      </c>
    </row>
    <row r="147">
      <c r="A147" s="5" t="n"/>
      <c r="D147" s="6" t="n"/>
      <c r="E147" s="6" t="n"/>
      <c r="F147" s="6">
        <f>IF(AND(D147="",E147=""),"",N(D147)-N(E147))</f>
        <v/>
      </c>
      <c r="G147" s="5" t="n"/>
      <c r="I147" s="7">
        <f>IF(G147="","",DATE(YEAR(G147),MONTH(G147),1))</f>
        <v/>
      </c>
    </row>
    <row r="148">
      <c r="A148" s="5" t="n"/>
      <c r="D148" s="6" t="n"/>
      <c r="E148" s="6" t="n"/>
      <c r="F148" s="6">
        <f>IF(AND(D148="",E148=""),"",N(D148)-N(E148))</f>
        <v/>
      </c>
      <c r="G148" s="5" t="n"/>
      <c r="I148" s="7">
        <f>IF(G148="","",DATE(YEAR(G148),MONTH(G148),1))</f>
        <v/>
      </c>
    </row>
    <row r="149">
      <c r="A149" s="5" t="n"/>
      <c r="D149" s="6" t="n"/>
      <c r="E149" s="6" t="n"/>
      <c r="F149" s="6">
        <f>IF(AND(D149="",E149=""),"",N(D149)-N(E149))</f>
        <v/>
      </c>
      <c r="G149" s="5" t="n"/>
      <c r="I149" s="7">
        <f>IF(G149="","",DATE(YEAR(G149),MONTH(G149),1))</f>
        <v/>
      </c>
    </row>
    <row r="150">
      <c r="A150" s="5" t="n"/>
      <c r="D150" s="6" t="n"/>
      <c r="E150" s="6" t="n"/>
      <c r="F150" s="6">
        <f>IF(AND(D150="",E150=""),"",N(D150)-N(E150))</f>
        <v/>
      </c>
      <c r="G150" s="5" t="n"/>
      <c r="I150" s="7">
        <f>IF(G150="","",DATE(YEAR(G150),MONTH(G150),1))</f>
        <v/>
      </c>
    </row>
    <row r="151">
      <c r="A151" s="5" t="n"/>
      <c r="D151" s="6" t="n"/>
      <c r="E151" s="6" t="n"/>
      <c r="F151" s="6">
        <f>IF(AND(D151="",E151=""),"",N(D151)-N(E151))</f>
        <v/>
      </c>
      <c r="G151" s="5" t="n"/>
      <c r="I151" s="7">
        <f>IF(G151="","",DATE(YEAR(G151),MONTH(G151),1))</f>
        <v/>
      </c>
    </row>
    <row r="152">
      <c r="A152" s="5" t="n"/>
      <c r="D152" s="6" t="n"/>
      <c r="E152" s="6" t="n"/>
      <c r="F152" s="6">
        <f>IF(AND(D152="",E152=""),"",N(D152)-N(E152))</f>
        <v/>
      </c>
      <c r="G152" s="5" t="n"/>
      <c r="I152" s="7">
        <f>IF(G152="","",DATE(YEAR(G152),MONTH(G152),1))</f>
        <v/>
      </c>
    </row>
    <row r="153">
      <c r="A153" s="5" t="n"/>
      <c r="D153" s="6" t="n"/>
      <c r="E153" s="6" t="n"/>
      <c r="F153" s="6">
        <f>IF(AND(D153="",E153=""),"",N(D153)-N(E153))</f>
        <v/>
      </c>
      <c r="G153" s="5" t="n"/>
      <c r="I153" s="7">
        <f>IF(G153="","",DATE(YEAR(G153),MONTH(G153),1))</f>
        <v/>
      </c>
    </row>
    <row r="154">
      <c r="A154" s="5" t="n"/>
      <c r="D154" s="6" t="n"/>
      <c r="E154" s="6" t="n"/>
      <c r="F154" s="6">
        <f>IF(AND(D154="",E154=""),"",N(D154)-N(E154))</f>
        <v/>
      </c>
      <c r="G154" s="5" t="n"/>
      <c r="I154" s="7">
        <f>IF(G154="","",DATE(YEAR(G154),MONTH(G154),1))</f>
        <v/>
      </c>
    </row>
    <row r="155">
      <c r="A155" s="5" t="n"/>
      <c r="D155" s="6" t="n"/>
      <c r="E155" s="6" t="n"/>
      <c r="F155" s="6">
        <f>IF(AND(D155="",E155=""),"",N(D155)-N(E155))</f>
        <v/>
      </c>
      <c r="G155" s="5" t="n"/>
      <c r="I155" s="7">
        <f>IF(G155="","",DATE(YEAR(G155),MONTH(G155),1))</f>
        <v/>
      </c>
    </row>
    <row r="156">
      <c r="A156" s="5" t="n"/>
      <c r="D156" s="6" t="n"/>
      <c r="E156" s="6" t="n"/>
      <c r="F156" s="6">
        <f>IF(AND(D156="",E156=""),"",N(D156)-N(E156))</f>
        <v/>
      </c>
      <c r="G156" s="5" t="n"/>
      <c r="I156" s="7">
        <f>IF(G156="","",DATE(YEAR(G156),MONTH(G156),1))</f>
        <v/>
      </c>
    </row>
    <row r="157">
      <c r="A157" s="5" t="n"/>
      <c r="D157" s="6" t="n"/>
      <c r="E157" s="6" t="n"/>
      <c r="F157" s="6">
        <f>IF(AND(D157="",E157=""),"",N(D157)-N(E157))</f>
        <v/>
      </c>
      <c r="G157" s="5" t="n"/>
      <c r="I157" s="7">
        <f>IF(G157="","",DATE(YEAR(G157),MONTH(G157),1))</f>
        <v/>
      </c>
    </row>
    <row r="158">
      <c r="A158" s="5" t="n"/>
      <c r="D158" s="6" t="n"/>
      <c r="E158" s="6" t="n"/>
      <c r="F158" s="6">
        <f>IF(AND(D158="",E158=""),"",N(D158)-N(E158))</f>
        <v/>
      </c>
      <c r="G158" s="5" t="n"/>
      <c r="I158" s="7">
        <f>IF(G158="","",DATE(YEAR(G158),MONTH(G158),1))</f>
        <v/>
      </c>
    </row>
    <row r="159">
      <c r="A159" s="5" t="n"/>
      <c r="D159" s="6" t="n"/>
      <c r="E159" s="6" t="n"/>
      <c r="F159" s="6">
        <f>IF(AND(D159="",E159=""),"",N(D159)-N(E159))</f>
        <v/>
      </c>
      <c r="G159" s="5" t="n"/>
      <c r="I159" s="7">
        <f>IF(G159="","",DATE(YEAR(G159),MONTH(G159),1))</f>
        <v/>
      </c>
    </row>
    <row r="160">
      <c r="A160" s="5" t="n"/>
      <c r="D160" s="6" t="n"/>
      <c r="E160" s="6" t="n"/>
      <c r="F160" s="6">
        <f>IF(AND(D160="",E160=""),"",N(D160)-N(E160))</f>
        <v/>
      </c>
      <c r="G160" s="5" t="n"/>
      <c r="I160" s="7">
        <f>IF(G160="","",DATE(YEAR(G160),MONTH(G160),1))</f>
        <v/>
      </c>
    </row>
    <row r="161">
      <c r="A161" s="5" t="n"/>
      <c r="D161" s="6" t="n"/>
      <c r="E161" s="6" t="n"/>
      <c r="F161" s="6">
        <f>IF(AND(D161="",E161=""),"",N(D161)-N(E161))</f>
        <v/>
      </c>
      <c r="G161" s="5" t="n"/>
      <c r="I161" s="7">
        <f>IF(G161="","",DATE(YEAR(G161),MONTH(G161),1))</f>
        <v/>
      </c>
    </row>
    <row r="162">
      <c r="A162" s="5" t="n"/>
      <c r="D162" s="6" t="n"/>
      <c r="E162" s="6" t="n"/>
      <c r="F162" s="6">
        <f>IF(AND(D162="",E162=""),"",N(D162)-N(E162))</f>
        <v/>
      </c>
      <c r="G162" s="5" t="n"/>
      <c r="I162" s="7">
        <f>IF(G162="","",DATE(YEAR(G162),MONTH(G162),1))</f>
        <v/>
      </c>
    </row>
    <row r="163">
      <c r="A163" s="5" t="n"/>
      <c r="D163" s="6" t="n"/>
      <c r="E163" s="6" t="n"/>
      <c r="F163" s="6">
        <f>IF(AND(D163="",E163=""),"",N(D163)-N(E163))</f>
        <v/>
      </c>
      <c r="G163" s="5" t="n"/>
      <c r="I163" s="7">
        <f>IF(G163="","",DATE(YEAR(G163),MONTH(G163),1))</f>
        <v/>
      </c>
    </row>
    <row r="164">
      <c r="A164" s="5" t="n"/>
      <c r="D164" s="6" t="n"/>
      <c r="E164" s="6" t="n"/>
      <c r="F164" s="6">
        <f>IF(AND(D164="",E164=""),"",N(D164)-N(E164))</f>
        <v/>
      </c>
      <c r="G164" s="5" t="n"/>
      <c r="I164" s="7">
        <f>IF(G164="","",DATE(YEAR(G164),MONTH(G164),1))</f>
        <v/>
      </c>
    </row>
    <row r="165">
      <c r="A165" s="5" t="n"/>
      <c r="D165" s="6" t="n"/>
      <c r="E165" s="6" t="n"/>
      <c r="F165" s="6">
        <f>IF(AND(D165="",E165=""),"",N(D165)-N(E165))</f>
        <v/>
      </c>
      <c r="G165" s="5" t="n"/>
      <c r="I165" s="7">
        <f>IF(G165="","",DATE(YEAR(G165),MONTH(G165),1))</f>
        <v/>
      </c>
    </row>
    <row r="166">
      <c r="A166" s="5" t="n"/>
      <c r="D166" s="6" t="n"/>
      <c r="E166" s="6" t="n"/>
      <c r="F166" s="6">
        <f>IF(AND(D166="",E166=""),"",N(D166)-N(E166))</f>
        <v/>
      </c>
      <c r="G166" s="5" t="n"/>
      <c r="I166" s="7">
        <f>IF(G166="","",DATE(YEAR(G166),MONTH(G166),1))</f>
        <v/>
      </c>
    </row>
    <row r="167">
      <c r="A167" s="5" t="n"/>
      <c r="D167" s="6" t="n"/>
      <c r="E167" s="6" t="n"/>
      <c r="F167" s="6">
        <f>IF(AND(D167="",E167=""),"",N(D167)-N(E167))</f>
        <v/>
      </c>
      <c r="G167" s="5" t="n"/>
      <c r="I167" s="7">
        <f>IF(G167="","",DATE(YEAR(G167),MONTH(G167),1))</f>
        <v/>
      </c>
    </row>
    <row r="168">
      <c r="A168" s="5" t="n"/>
      <c r="D168" s="6" t="n"/>
      <c r="E168" s="6" t="n"/>
      <c r="F168" s="6">
        <f>IF(AND(D168="",E168=""),"",N(D168)-N(E168))</f>
        <v/>
      </c>
      <c r="G168" s="5" t="n"/>
      <c r="I168" s="7">
        <f>IF(G168="","",DATE(YEAR(G168),MONTH(G168),1))</f>
        <v/>
      </c>
    </row>
    <row r="169">
      <c r="A169" s="5" t="n"/>
      <c r="D169" s="6" t="n"/>
      <c r="E169" s="6" t="n"/>
      <c r="F169" s="6">
        <f>IF(AND(D169="",E169=""),"",N(D169)-N(E169))</f>
        <v/>
      </c>
      <c r="G169" s="5" t="n"/>
      <c r="I169" s="7">
        <f>IF(G169="","",DATE(YEAR(G169),MONTH(G169),1))</f>
        <v/>
      </c>
    </row>
    <row r="170">
      <c r="A170" s="5" t="n"/>
      <c r="D170" s="6" t="n"/>
      <c r="E170" s="6" t="n"/>
      <c r="F170" s="6">
        <f>IF(AND(D170="",E170=""),"",N(D170)-N(E170))</f>
        <v/>
      </c>
      <c r="G170" s="5" t="n"/>
      <c r="I170" s="7">
        <f>IF(G170="","",DATE(YEAR(G170),MONTH(G170),1))</f>
        <v/>
      </c>
    </row>
    <row r="171">
      <c r="A171" s="5" t="n"/>
      <c r="D171" s="6" t="n"/>
      <c r="E171" s="6" t="n"/>
      <c r="F171" s="6">
        <f>IF(AND(D171="",E171=""),"",N(D171)-N(E171))</f>
        <v/>
      </c>
      <c r="G171" s="5" t="n"/>
      <c r="I171" s="7">
        <f>IF(G171="","",DATE(YEAR(G171),MONTH(G171),1))</f>
        <v/>
      </c>
    </row>
    <row r="172">
      <c r="A172" s="5" t="n"/>
      <c r="D172" s="6" t="n"/>
      <c r="E172" s="6" t="n"/>
      <c r="F172" s="6">
        <f>IF(AND(D172="",E172=""),"",N(D172)-N(E172))</f>
        <v/>
      </c>
      <c r="G172" s="5" t="n"/>
      <c r="I172" s="7">
        <f>IF(G172="","",DATE(YEAR(G172),MONTH(G172),1))</f>
        <v/>
      </c>
    </row>
    <row r="173">
      <c r="A173" s="5" t="n"/>
      <c r="D173" s="6" t="n"/>
      <c r="E173" s="6" t="n"/>
      <c r="F173" s="6">
        <f>IF(AND(D173="",E173=""),"",N(D173)-N(E173))</f>
        <v/>
      </c>
      <c r="G173" s="5" t="n"/>
      <c r="I173" s="7">
        <f>IF(G173="","",DATE(YEAR(G173),MONTH(G173),1))</f>
        <v/>
      </c>
    </row>
    <row r="174">
      <c r="A174" s="5" t="n"/>
      <c r="D174" s="6" t="n"/>
      <c r="E174" s="6" t="n"/>
      <c r="F174" s="6">
        <f>IF(AND(D174="",E174=""),"",N(D174)-N(E174))</f>
        <v/>
      </c>
      <c r="G174" s="5" t="n"/>
      <c r="I174" s="7">
        <f>IF(G174="","",DATE(YEAR(G174),MONTH(G174),1))</f>
        <v/>
      </c>
    </row>
    <row r="175">
      <c r="A175" s="5" t="n"/>
      <c r="D175" s="6" t="n"/>
      <c r="E175" s="6" t="n"/>
      <c r="F175" s="6">
        <f>IF(AND(D175="",E175=""),"",N(D175)-N(E175))</f>
        <v/>
      </c>
      <c r="G175" s="5" t="n"/>
      <c r="I175" s="7">
        <f>IF(G175="","",DATE(YEAR(G175),MONTH(G175),1))</f>
        <v/>
      </c>
    </row>
    <row r="176">
      <c r="A176" s="5" t="n"/>
      <c r="D176" s="6" t="n"/>
      <c r="E176" s="6" t="n"/>
      <c r="F176" s="6">
        <f>IF(AND(D176="",E176=""),"",N(D176)-N(E176))</f>
        <v/>
      </c>
      <c r="G176" s="5" t="n"/>
      <c r="I176" s="7">
        <f>IF(G176="","",DATE(YEAR(G176),MONTH(G176),1))</f>
        <v/>
      </c>
    </row>
    <row r="177">
      <c r="A177" s="5" t="n"/>
      <c r="D177" s="6" t="n"/>
      <c r="E177" s="6" t="n"/>
      <c r="F177" s="6">
        <f>IF(AND(D177="",E177=""),"",N(D177)-N(E177))</f>
        <v/>
      </c>
      <c r="G177" s="5" t="n"/>
      <c r="I177" s="7">
        <f>IF(G177="","",DATE(YEAR(G177),MONTH(G177),1))</f>
        <v/>
      </c>
    </row>
    <row r="178">
      <c r="A178" s="5" t="n"/>
      <c r="D178" s="6" t="n"/>
      <c r="E178" s="6" t="n"/>
      <c r="F178" s="6">
        <f>IF(AND(D178="",E178=""),"",N(D178)-N(E178))</f>
        <v/>
      </c>
      <c r="G178" s="5" t="n"/>
      <c r="I178" s="7">
        <f>IF(G178="","",DATE(YEAR(G178),MONTH(G178),1))</f>
        <v/>
      </c>
    </row>
    <row r="179">
      <c r="A179" s="5" t="n"/>
      <c r="D179" s="6" t="n"/>
      <c r="E179" s="6" t="n"/>
      <c r="F179" s="6">
        <f>IF(AND(D179="",E179=""),"",N(D179)-N(E179))</f>
        <v/>
      </c>
      <c r="G179" s="5" t="n"/>
      <c r="I179" s="7">
        <f>IF(G179="","",DATE(YEAR(G179),MONTH(G179),1))</f>
        <v/>
      </c>
    </row>
    <row r="180">
      <c r="A180" s="5" t="n"/>
      <c r="D180" s="6" t="n"/>
      <c r="E180" s="6" t="n"/>
      <c r="F180" s="6">
        <f>IF(AND(D180="",E180=""),"",N(D180)-N(E180))</f>
        <v/>
      </c>
      <c r="G180" s="5" t="n"/>
      <c r="I180" s="7">
        <f>IF(G180="","",DATE(YEAR(G180),MONTH(G180),1))</f>
        <v/>
      </c>
    </row>
    <row r="181">
      <c r="A181" s="5" t="n"/>
      <c r="D181" s="6" t="n"/>
      <c r="E181" s="6" t="n"/>
      <c r="F181" s="6">
        <f>IF(AND(D181="",E181=""),"",N(D181)-N(E181))</f>
        <v/>
      </c>
      <c r="G181" s="5" t="n"/>
      <c r="I181" s="7">
        <f>IF(G181="","",DATE(YEAR(G181),MONTH(G181),1))</f>
        <v/>
      </c>
    </row>
    <row r="182">
      <c r="A182" s="5" t="n"/>
      <c r="D182" s="6" t="n"/>
      <c r="E182" s="6" t="n"/>
      <c r="F182" s="6">
        <f>IF(AND(D182="",E182=""),"",N(D182)-N(E182))</f>
        <v/>
      </c>
      <c r="G182" s="5" t="n"/>
      <c r="I182" s="7">
        <f>IF(G182="","",DATE(YEAR(G182),MONTH(G182),1))</f>
        <v/>
      </c>
    </row>
    <row r="183">
      <c r="A183" s="5" t="n"/>
      <c r="D183" s="6" t="n"/>
      <c r="E183" s="6" t="n"/>
      <c r="F183" s="6">
        <f>IF(AND(D183="",E183=""),"",N(D183)-N(E183))</f>
        <v/>
      </c>
      <c r="G183" s="5" t="n"/>
      <c r="I183" s="7">
        <f>IF(G183="","",DATE(YEAR(G183),MONTH(G183),1))</f>
        <v/>
      </c>
    </row>
    <row r="184">
      <c r="A184" s="5" t="n"/>
      <c r="D184" s="6" t="n"/>
      <c r="E184" s="6" t="n"/>
      <c r="F184" s="6">
        <f>IF(AND(D184="",E184=""),"",N(D184)-N(E184))</f>
        <v/>
      </c>
      <c r="G184" s="5" t="n"/>
      <c r="I184" s="7">
        <f>IF(G184="","",DATE(YEAR(G184),MONTH(G184),1))</f>
        <v/>
      </c>
    </row>
    <row r="185">
      <c r="A185" s="5" t="n"/>
      <c r="D185" s="6" t="n"/>
      <c r="E185" s="6" t="n"/>
      <c r="F185" s="6">
        <f>IF(AND(D185="",E185=""),"",N(D185)-N(E185))</f>
        <v/>
      </c>
      <c r="G185" s="5" t="n"/>
      <c r="I185" s="7">
        <f>IF(G185="","",DATE(YEAR(G185),MONTH(G185),1))</f>
        <v/>
      </c>
    </row>
    <row r="186">
      <c r="A186" s="5" t="n"/>
      <c r="D186" s="6" t="n"/>
      <c r="E186" s="6" t="n"/>
      <c r="F186" s="6">
        <f>IF(AND(D186="",E186=""),"",N(D186)-N(E186))</f>
        <v/>
      </c>
      <c r="G186" s="5" t="n"/>
      <c r="I186" s="7">
        <f>IF(G186="","",DATE(YEAR(G186),MONTH(G186),1))</f>
        <v/>
      </c>
    </row>
    <row r="187">
      <c r="A187" s="5" t="n"/>
      <c r="D187" s="6" t="n"/>
      <c r="E187" s="6" t="n"/>
      <c r="F187" s="6">
        <f>IF(AND(D187="",E187=""),"",N(D187)-N(E187))</f>
        <v/>
      </c>
      <c r="G187" s="5" t="n"/>
      <c r="I187" s="7">
        <f>IF(G187="","",DATE(YEAR(G187),MONTH(G187),1))</f>
        <v/>
      </c>
    </row>
    <row r="188">
      <c r="A188" s="5" t="n"/>
      <c r="D188" s="6" t="n"/>
      <c r="E188" s="6" t="n"/>
      <c r="F188" s="6">
        <f>IF(AND(D188="",E188=""),"",N(D188)-N(E188))</f>
        <v/>
      </c>
      <c r="G188" s="5" t="n"/>
      <c r="I188" s="7">
        <f>IF(G188="","",DATE(YEAR(G188),MONTH(G188),1))</f>
        <v/>
      </c>
    </row>
    <row r="189">
      <c r="A189" s="5" t="n"/>
      <c r="D189" s="6" t="n"/>
      <c r="E189" s="6" t="n"/>
      <c r="F189" s="6">
        <f>IF(AND(D189="",E189=""),"",N(D189)-N(E189))</f>
        <v/>
      </c>
      <c r="G189" s="5" t="n"/>
      <c r="I189" s="7">
        <f>IF(G189="","",DATE(YEAR(G189),MONTH(G189),1))</f>
        <v/>
      </c>
    </row>
    <row r="190">
      <c r="A190" s="5" t="n"/>
      <c r="D190" s="6" t="n"/>
      <c r="E190" s="6" t="n"/>
      <c r="F190" s="6">
        <f>IF(AND(D190="",E190=""),"",N(D190)-N(E190))</f>
        <v/>
      </c>
      <c r="G190" s="5" t="n"/>
      <c r="I190" s="7">
        <f>IF(G190="","",DATE(YEAR(G190),MONTH(G190),1))</f>
        <v/>
      </c>
    </row>
    <row r="191">
      <c r="A191" s="5" t="n"/>
      <c r="D191" s="6" t="n"/>
      <c r="E191" s="6" t="n"/>
      <c r="F191" s="6">
        <f>IF(AND(D191="",E191=""),"",N(D191)-N(E191))</f>
        <v/>
      </c>
      <c r="G191" s="5" t="n"/>
      <c r="I191" s="7">
        <f>IF(G191="","",DATE(YEAR(G191),MONTH(G191),1))</f>
        <v/>
      </c>
    </row>
    <row r="192">
      <c r="A192" s="5" t="n"/>
      <c r="D192" s="6" t="n"/>
      <c r="E192" s="6" t="n"/>
      <c r="F192" s="6">
        <f>IF(AND(D192="",E192=""),"",N(D192)-N(E192))</f>
        <v/>
      </c>
      <c r="G192" s="5" t="n"/>
      <c r="I192" s="7">
        <f>IF(G192="","",DATE(YEAR(G192),MONTH(G192),1))</f>
        <v/>
      </c>
    </row>
    <row r="193">
      <c r="A193" s="5" t="n"/>
      <c r="D193" s="6" t="n"/>
      <c r="E193" s="6" t="n"/>
      <c r="F193" s="6">
        <f>IF(AND(D193="",E193=""),"",N(D193)-N(E193))</f>
        <v/>
      </c>
      <c r="G193" s="5" t="n"/>
      <c r="I193" s="7">
        <f>IF(G193="","",DATE(YEAR(G193),MONTH(G193),1))</f>
        <v/>
      </c>
    </row>
    <row r="194">
      <c r="A194" s="5" t="n"/>
      <c r="D194" s="6" t="n"/>
      <c r="E194" s="6" t="n"/>
      <c r="F194" s="6">
        <f>IF(AND(D194="",E194=""),"",N(D194)-N(E194))</f>
        <v/>
      </c>
      <c r="G194" s="5" t="n"/>
      <c r="I194" s="7">
        <f>IF(G194="","",DATE(YEAR(G194),MONTH(G194),1))</f>
        <v/>
      </c>
    </row>
    <row r="195">
      <c r="A195" s="5" t="n"/>
      <c r="D195" s="6" t="n"/>
      <c r="E195" s="6" t="n"/>
      <c r="F195" s="6">
        <f>IF(AND(D195="",E195=""),"",N(D195)-N(E195))</f>
        <v/>
      </c>
      <c r="G195" s="5" t="n"/>
      <c r="I195" s="7">
        <f>IF(G195="","",DATE(YEAR(G195),MONTH(G195),1))</f>
        <v/>
      </c>
    </row>
    <row r="196">
      <c r="A196" s="5" t="n"/>
      <c r="D196" s="6" t="n"/>
      <c r="E196" s="6" t="n"/>
      <c r="F196" s="6">
        <f>IF(AND(D196="",E196=""),"",N(D196)-N(E196))</f>
        <v/>
      </c>
      <c r="G196" s="5" t="n"/>
      <c r="I196" s="7">
        <f>IF(G196="","",DATE(YEAR(G196),MONTH(G196),1))</f>
        <v/>
      </c>
    </row>
    <row r="197">
      <c r="A197" s="5" t="n"/>
      <c r="D197" s="6" t="n"/>
      <c r="E197" s="6" t="n"/>
      <c r="F197" s="6">
        <f>IF(AND(D197="",E197=""),"",N(D197)-N(E197))</f>
        <v/>
      </c>
      <c r="G197" s="5" t="n"/>
      <c r="I197" s="7">
        <f>IF(G197="","",DATE(YEAR(G197),MONTH(G197),1))</f>
        <v/>
      </c>
    </row>
    <row r="198">
      <c r="A198" s="5" t="n"/>
      <c r="D198" s="6" t="n"/>
      <c r="E198" s="6" t="n"/>
      <c r="F198" s="6">
        <f>IF(AND(D198="",E198=""),"",N(D198)-N(E198))</f>
        <v/>
      </c>
      <c r="G198" s="5" t="n"/>
      <c r="I198" s="7">
        <f>IF(G198="","",DATE(YEAR(G198),MONTH(G198),1))</f>
        <v/>
      </c>
    </row>
    <row r="199">
      <c r="A199" s="5" t="n"/>
      <c r="D199" s="6" t="n"/>
      <c r="E199" s="6" t="n"/>
      <c r="F199" s="6">
        <f>IF(AND(D199="",E199=""),"",N(D199)-N(E199))</f>
        <v/>
      </c>
      <c r="G199" s="5" t="n"/>
      <c r="I199" s="7">
        <f>IF(G199="","",DATE(YEAR(G199),MONTH(G199),1))</f>
        <v/>
      </c>
    </row>
    <row r="200">
      <c r="A200" s="5" t="n"/>
      <c r="D200" s="6" t="n"/>
      <c r="E200" s="6" t="n"/>
      <c r="F200" s="6">
        <f>IF(AND(D200="",E200=""),"",N(D200)-N(E200))</f>
        <v/>
      </c>
      <c r="G200" s="5" t="n"/>
      <c r="I200" s="7">
        <f>IF(G200="","",DATE(YEAR(G200),MONTH(G200),1))</f>
        <v/>
      </c>
    </row>
    <row r="201">
      <c r="A201" s="5" t="n"/>
      <c r="D201" s="6" t="n"/>
      <c r="E201" s="6" t="n"/>
      <c r="F201" s="6">
        <f>IF(AND(D201="",E201=""),"",N(D201)-N(E201))</f>
        <v/>
      </c>
      <c r="G201" s="5" t="n"/>
      <c r="I201" s="7">
        <f>IF(G201="","",DATE(YEAR(G201),MONTH(G201),1))</f>
        <v/>
      </c>
    </row>
    <row r="202">
      <c r="A202" s="5" t="n"/>
      <c r="D202" s="6" t="n"/>
      <c r="E202" s="6" t="n"/>
      <c r="F202" s="6">
        <f>IF(AND(D202="",E202=""),"",N(D202)-N(E202))</f>
        <v/>
      </c>
      <c r="G202" s="5" t="n"/>
      <c r="I202" s="7">
        <f>IF(G202="","",DATE(YEAR(G202),MONTH(G202),1))</f>
        <v/>
      </c>
    </row>
    <row r="203">
      <c r="A203" s="5" t="n"/>
      <c r="D203" s="6" t="n"/>
      <c r="E203" s="6" t="n"/>
      <c r="F203" s="6">
        <f>IF(AND(D203="",E203=""),"",N(D203)-N(E203))</f>
        <v/>
      </c>
      <c r="G203" s="5" t="n"/>
      <c r="I203" s="7">
        <f>IF(G203="","",DATE(YEAR(G203),MONTH(G203),1))</f>
        <v/>
      </c>
    </row>
    <row r="204">
      <c r="A204" s="5" t="n"/>
      <c r="D204" s="6" t="n"/>
      <c r="E204" s="6" t="n"/>
      <c r="F204" s="6">
        <f>IF(AND(D204="",E204=""),"",N(D204)-N(E204))</f>
        <v/>
      </c>
      <c r="G204" s="5" t="n"/>
      <c r="I204" s="7">
        <f>IF(G204="","",DATE(YEAR(G204),MONTH(G204),1))</f>
        <v/>
      </c>
    </row>
    <row r="205">
      <c r="A205" s="5" t="n"/>
      <c r="D205" s="6" t="n"/>
      <c r="E205" s="6" t="n"/>
      <c r="F205" s="6">
        <f>IF(AND(D205="",E205=""),"",N(D205)-N(E205))</f>
        <v/>
      </c>
      <c r="G205" s="5" t="n"/>
      <c r="I205" s="7">
        <f>IF(G205="","",DATE(YEAR(G205),MONTH(G205),1))</f>
        <v/>
      </c>
    </row>
    <row r="206">
      <c r="A206" s="5" t="n"/>
      <c r="D206" s="6" t="n"/>
      <c r="E206" s="6" t="n"/>
      <c r="F206" s="6">
        <f>IF(AND(D206="",E206=""),"",N(D206)-N(E206))</f>
        <v/>
      </c>
      <c r="G206" s="5" t="n"/>
      <c r="I206" s="7">
        <f>IF(G206="","",DATE(YEAR(G206),MONTH(G206),1))</f>
        <v/>
      </c>
    </row>
    <row r="207">
      <c r="A207" s="5" t="n"/>
      <c r="D207" s="6" t="n"/>
      <c r="E207" s="6" t="n"/>
      <c r="F207" s="6">
        <f>IF(AND(D207="",E207=""),"",N(D207)-N(E207))</f>
        <v/>
      </c>
      <c r="G207" s="5" t="n"/>
      <c r="I207" s="7">
        <f>IF(G207="","",DATE(YEAR(G207),MONTH(G207),1))</f>
        <v/>
      </c>
    </row>
    <row r="208">
      <c r="A208" s="5" t="n"/>
      <c r="D208" s="6" t="n"/>
      <c r="E208" s="6" t="n"/>
      <c r="F208" s="6">
        <f>IF(AND(D208="",E208=""),"",N(D208)-N(E208))</f>
        <v/>
      </c>
      <c r="G208" s="5" t="n"/>
      <c r="I208" s="7">
        <f>IF(G208="","",DATE(YEAR(G208),MONTH(G208),1))</f>
        <v/>
      </c>
    </row>
    <row r="209">
      <c r="A209" s="5" t="n"/>
      <c r="D209" s="6" t="n"/>
      <c r="E209" s="6" t="n"/>
      <c r="F209" s="6">
        <f>IF(AND(D209="",E209=""),"",N(D209)-N(E209))</f>
        <v/>
      </c>
      <c r="G209" s="5" t="n"/>
      <c r="I209" s="7">
        <f>IF(G209="","",DATE(YEAR(G209),MONTH(G209),1))</f>
        <v/>
      </c>
    </row>
    <row r="210">
      <c r="A210" s="5" t="n"/>
      <c r="D210" s="6" t="n"/>
      <c r="E210" s="6" t="n"/>
      <c r="F210" s="6">
        <f>IF(AND(D210="",E210=""),"",N(D210)-N(E210))</f>
        <v/>
      </c>
      <c r="G210" s="5" t="n"/>
      <c r="I210" s="7">
        <f>IF(G210="","",DATE(YEAR(G210),MONTH(G210),1))</f>
        <v/>
      </c>
    </row>
    <row r="211">
      <c r="A211" s="5" t="n"/>
      <c r="D211" s="6" t="n"/>
      <c r="E211" s="6" t="n"/>
      <c r="F211" s="6">
        <f>IF(AND(D211="",E211=""),"",N(D211)-N(E211))</f>
        <v/>
      </c>
      <c r="G211" s="5" t="n"/>
      <c r="I211" s="7">
        <f>IF(G211="","",DATE(YEAR(G211),MONTH(G211),1))</f>
        <v/>
      </c>
    </row>
    <row r="212">
      <c r="A212" s="5" t="n"/>
      <c r="D212" s="6" t="n"/>
      <c r="E212" s="6" t="n"/>
      <c r="F212" s="6">
        <f>IF(AND(D212="",E212=""),"",N(D212)-N(E212))</f>
        <v/>
      </c>
      <c r="G212" s="5" t="n"/>
      <c r="I212" s="7">
        <f>IF(G212="","",DATE(YEAR(G212),MONTH(G212),1))</f>
        <v/>
      </c>
    </row>
    <row r="213">
      <c r="A213" s="5" t="n"/>
      <c r="D213" s="6" t="n"/>
      <c r="E213" s="6" t="n"/>
      <c r="F213" s="6">
        <f>IF(AND(D213="",E213=""),"",N(D213)-N(E213))</f>
        <v/>
      </c>
      <c r="G213" s="5" t="n"/>
      <c r="I213" s="7">
        <f>IF(G213="","",DATE(YEAR(G213),MONTH(G213),1))</f>
        <v/>
      </c>
    </row>
    <row r="214">
      <c r="A214" s="5" t="n"/>
      <c r="D214" s="6" t="n"/>
      <c r="E214" s="6" t="n"/>
      <c r="F214" s="6">
        <f>IF(AND(D214="",E214=""),"",N(D214)-N(E214))</f>
        <v/>
      </c>
      <c r="G214" s="5" t="n"/>
      <c r="I214" s="7">
        <f>IF(G214="","",DATE(YEAR(G214),MONTH(G214),1))</f>
        <v/>
      </c>
    </row>
    <row r="215">
      <c r="A215" s="5" t="n"/>
      <c r="D215" s="6" t="n"/>
      <c r="E215" s="6" t="n"/>
      <c r="F215" s="6">
        <f>IF(AND(D215="",E215=""),"",N(D215)-N(E215))</f>
        <v/>
      </c>
      <c r="G215" s="5" t="n"/>
      <c r="I215" s="7">
        <f>IF(G215="","",DATE(YEAR(G215),MONTH(G215),1))</f>
        <v/>
      </c>
    </row>
    <row r="216">
      <c r="A216" s="5" t="n"/>
      <c r="D216" s="6" t="n"/>
      <c r="E216" s="6" t="n"/>
      <c r="F216" s="6">
        <f>IF(AND(D216="",E216=""),"",N(D216)-N(E216))</f>
        <v/>
      </c>
      <c r="G216" s="5" t="n"/>
      <c r="I216" s="7">
        <f>IF(G216="","",DATE(YEAR(G216),MONTH(G216),1))</f>
        <v/>
      </c>
    </row>
    <row r="217">
      <c r="A217" s="5" t="n"/>
      <c r="D217" s="6" t="n"/>
      <c r="E217" s="6" t="n"/>
      <c r="F217" s="6">
        <f>IF(AND(D217="",E217=""),"",N(D217)-N(E217))</f>
        <v/>
      </c>
      <c r="G217" s="5" t="n"/>
      <c r="I217" s="7">
        <f>IF(G217="","",DATE(YEAR(G217),MONTH(G217),1))</f>
        <v/>
      </c>
    </row>
    <row r="218">
      <c r="A218" s="5" t="n"/>
      <c r="D218" s="6" t="n"/>
      <c r="E218" s="6" t="n"/>
      <c r="F218" s="6">
        <f>IF(AND(D218="",E218=""),"",N(D218)-N(E218))</f>
        <v/>
      </c>
      <c r="G218" s="5" t="n"/>
      <c r="I218" s="7">
        <f>IF(G218="","",DATE(YEAR(G218),MONTH(G218),1))</f>
        <v/>
      </c>
    </row>
    <row r="219">
      <c r="A219" s="5" t="n"/>
      <c r="D219" s="6" t="n"/>
      <c r="E219" s="6" t="n"/>
      <c r="F219" s="6">
        <f>IF(AND(D219="",E219=""),"",N(D219)-N(E219))</f>
        <v/>
      </c>
      <c r="G219" s="5" t="n"/>
      <c r="I219" s="7">
        <f>IF(G219="","",DATE(YEAR(G219),MONTH(G219),1))</f>
        <v/>
      </c>
    </row>
    <row r="220">
      <c r="A220" s="5" t="n"/>
      <c r="D220" s="6" t="n"/>
      <c r="E220" s="6" t="n"/>
      <c r="F220" s="6">
        <f>IF(AND(D220="",E220=""),"",N(D220)-N(E220))</f>
        <v/>
      </c>
      <c r="G220" s="5" t="n"/>
      <c r="I220" s="7">
        <f>IF(G220="","",DATE(YEAR(G220),MONTH(G220),1))</f>
        <v/>
      </c>
    </row>
    <row r="221">
      <c r="A221" s="5" t="n"/>
      <c r="D221" s="6" t="n"/>
      <c r="E221" s="6" t="n"/>
      <c r="F221" s="6">
        <f>IF(AND(D221="",E221=""),"",N(D221)-N(E221))</f>
        <v/>
      </c>
      <c r="G221" s="5" t="n"/>
      <c r="I221" s="7">
        <f>IF(G221="","",DATE(YEAR(G221),MONTH(G221),1))</f>
        <v/>
      </c>
    </row>
    <row r="222">
      <c r="A222" s="5" t="n"/>
      <c r="D222" s="6" t="n"/>
      <c r="E222" s="6" t="n"/>
      <c r="F222" s="6">
        <f>IF(AND(D222="",E222=""),"",N(D222)-N(E222))</f>
        <v/>
      </c>
      <c r="G222" s="5" t="n"/>
      <c r="I222" s="7">
        <f>IF(G222="","",DATE(YEAR(G222),MONTH(G222),1))</f>
        <v/>
      </c>
    </row>
    <row r="223">
      <c r="A223" s="5" t="n"/>
      <c r="D223" s="6" t="n"/>
      <c r="E223" s="6" t="n"/>
      <c r="F223" s="6">
        <f>IF(AND(D223="",E223=""),"",N(D223)-N(E223))</f>
        <v/>
      </c>
      <c r="G223" s="5" t="n"/>
      <c r="I223" s="7">
        <f>IF(G223="","",DATE(YEAR(G223),MONTH(G223),1))</f>
        <v/>
      </c>
    </row>
    <row r="224">
      <c r="A224" s="5" t="n"/>
      <c r="D224" s="6" t="n"/>
      <c r="E224" s="6" t="n"/>
      <c r="F224" s="6">
        <f>IF(AND(D224="",E224=""),"",N(D224)-N(E224))</f>
        <v/>
      </c>
      <c r="G224" s="5" t="n"/>
      <c r="I224" s="7">
        <f>IF(G224="","",DATE(YEAR(G224),MONTH(G224),1))</f>
        <v/>
      </c>
    </row>
    <row r="225">
      <c r="A225" s="5" t="n"/>
      <c r="D225" s="6" t="n"/>
      <c r="E225" s="6" t="n"/>
      <c r="F225" s="6">
        <f>IF(AND(D225="",E225=""),"",N(D225)-N(E225))</f>
        <v/>
      </c>
      <c r="G225" s="5" t="n"/>
      <c r="I225" s="7">
        <f>IF(G225="","",DATE(YEAR(G225),MONTH(G225),1))</f>
        <v/>
      </c>
    </row>
    <row r="226">
      <c r="A226" s="5" t="n"/>
      <c r="D226" s="6" t="n"/>
      <c r="E226" s="6" t="n"/>
      <c r="F226" s="6">
        <f>IF(AND(D226="",E226=""),"",N(D226)-N(E226))</f>
        <v/>
      </c>
      <c r="G226" s="5" t="n"/>
      <c r="I226" s="7">
        <f>IF(G226="","",DATE(YEAR(G226),MONTH(G226),1))</f>
        <v/>
      </c>
    </row>
    <row r="227">
      <c r="A227" s="5" t="n"/>
      <c r="D227" s="6" t="n"/>
      <c r="E227" s="6" t="n"/>
      <c r="F227" s="6">
        <f>IF(AND(D227="",E227=""),"",N(D227)-N(E227))</f>
        <v/>
      </c>
      <c r="G227" s="5" t="n"/>
      <c r="I227" s="7">
        <f>IF(G227="","",DATE(YEAR(G227),MONTH(G227),1))</f>
        <v/>
      </c>
    </row>
    <row r="228">
      <c r="A228" s="5" t="n"/>
      <c r="D228" s="6" t="n"/>
      <c r="E228" s="6" t="n"/>
      <c r="F228" s="6">
        <f>IF(AND(D228="",E228=""),"",N(D228)-N(E228))</f>
        <v/>
      </c>
      <c r="G228" s="5" t="n"/>
      <c r="I228" s="7">
        <f>IF(G228="","",DATE(YEAR(G228),MONTH(G228),1))</f>
        <v/>
      </c>
    </row>
    <row r="229">
      <c r="A229" s="5" t="n"/>
      <c r="D229" s="6" t="n"/>
      <c r="E229" s="6" t="n"/>
      <c r="F229" s="6">
        <f>IF(AND(D229="",E229=""),"",N(D229)-N(E229))</f>
        <v/>
      </c>
      <c r="G229" s="5" t="n"/>
      <c r="I229" s="7">
        <f>IF(G229="","",DATE(YEAR(G229),MONTH(G229),1))</f>
        <v/>
      </c>
    </row>
    <row r="230">
      <c r="A230" s="5" t="n"/>
      <c r="D230" s="6" t="n"/>
      <c r="E230" s="6" t="n"/>
      <c r="F230" s="6">
        <f>IF(AND(D230="",E230=""),"",N(D230)-N(E230))</f>
        <v/>
      </c>
      <c r="G230" s="5" t="n"/>
      <c r="I230" s="7">
        <f>IF(G230="","",DATE(YEAR(G230),MONTH(G230),1))</f>
        <v/>
      </c>
    </row>
    <row r="231">
      <c r="A231" s="5" t="n"/>
      <c r="D231" s="6" t="n"/>
      <c r="E231" s="6" t="n"/>
      <c r="F231" s="6">
        <f>IF(AND(D231="",E231=""),"",N(D231)-N(E231))</f>
        <v/>
      </c>
      <c r="G231" s="5" t="n"/>
      <c r="I231" s="7">
        <f>IF(G231="","",DATE(YEAR(G231),MONTH(G231),1))</f>
        <v/>
      </c>
    </row>
    <row r="232">
      <c r="A232" s="5" t="n"/>
      <c r="D232" s="6" t="n"/>
      <c r="E232" s="6" t="n"/>
      <c r="F232" s="6">
        <f>IF(AND(D232="",E232=""),"",N(D232)-N(E232))</f>
        <v/>
      </c>
      <c r="G232" s="5" t="n"/>
      <c r="I232" s="7">
        <f>IF(G232="","",DATE(YEAR(G232),MONTH(G232),1))</f>
        <v/>
      </c>
    </row>
    <row r="233">
      <c r="A233" s="5" t="n"/>
      <c r="D233" s="6" t="n"/>
      <c r="E233" s="6" t="n"/>
      <c r="F233" s="6">
        <f>IF(AND(D233="",E233=""),"",N(D233)-N(E233))</f>
        <v/>
      </c>
      <c r="G233" s="5" t="n"/>
      <c r="I233" s="7">
        <f>IF(G233="","",DATE(YEAR(G233),MONTH(G233),1))</f>
        <v/>
      </c>
    </row>
    <row r="234">
      <c r="A234" s="5" t="n"/>
      <c r="D234" s="6" t="n"/>
      <c r="E234" s="6" t="n"/>
      <c r="F234" s="6">
        <f>IF(AND(D234="",E234=""),"",N(D234)-N(E234))</f>
        <v/>
      </c>
      <c r="G234" s="5" t="n"/>
      <c r="I234" s="7">
        <f>IF(G234="","",DATE(YEAR(G234),MONTH(G234),1))</f>
        <v/>
      </c>
    </row>
    <row r="235">
      <c r="A235" s="5" t="n"/>
      <c r="D235" s="6" t="n"/>
      <c r="E235" s="6" t="n"/>
      <c r="F235" s="6">
        <f>IF(AND(D235="",E235=""),"",N(D235)-N(E235))</f>
        <v/>
      </c>
      <c r="G235" s="5" t="n"/>
      <c r="I235" s="7">
        <f>IF(G235="","",DATE(YEAR(G235),MONTH(G235),1))</f>
        <v/>
      </c>
    </row>
    <row r="236">
      <c r="A236" s="5" t="n"/>
      <c r="D236" s="6" t="n"/>
      <c r="E236" s="6" t="n"/>
      <c r="F236" s="6">
        <f>IF(AND(D236="",E236=""),"",N(D236)-N(E236))</f>
        <v/>
      </c>
      <c r="G236" s="5" t="n"/>
      <c r="I236" s="7">
        <f>IF(G236="","",DATE(YEAR(G236),MONTH(G236),1))</f>
        <v/>
      </c>
    </row>
    <row r="237">
      <c r="A237" s="5" t="n"/>
      <c r="D237" s="6" t="n"/>
      <c r="E237" s="6" t="n"/>
      <c r="F237" s="6">
        <f>IF(AND(D237="",E237=""),"",N(D237)-N(E237))</f>
        <v/>
      </c>
      <c r="G237" s="5" t="n"/>
      <c r="I237" s="7">
        <f>IF(G237="","",DATE(YEAR(G237),MONTH(G237),1))</f>
        <v/>
      </c>
    </row>
    <row r="238">
      <c r="A238" s="5" t="n"/>
      <c r="D238" s="6" t="n"/>
      <c r="E238" s="6" t="n"/>
      <c r="F238" s="6">
        <f>IF(AND(D238="",E238=""),"",N(D238)-N(E238))</f>
        <v/>
      </c>
      <c r="G238" s="5" t="n"/>
      <c r="I238" s="7">
        <f>IF(G238="","",DATE(YEAR(G238),MONTH(G238),1))</f>
        <v/>
      </c>
    </row>
    <row r="239">
      <c r="A239" s="5" t="n"/>
      <c r="D239" s="6" t="n"/>
      <c r="E239" s="6" t="n"/>
      <c r="F239" s="6">
        <f>IF(AND(D239="",E239=""),"",N(D239)-N(E239))</f>
        <v/>
      </c>
      <c r="G239" s="5" t="n"/>
      <c r="I239" s="7">
        <f>IF(G239="","",DATE(YEAR(G239),MONTH(G239),1))</f>
        <v/>
      </c>
    </row>
    <row r="240">
      <c r="A240" s="5" t="n"/>
      <c r="D240" s="6" t="n"/>
      <c r="E240" s="6" t="n"/>
      <c r="F240" s="6">
        <f>IF(AND(D240="",E240=""),"",N(D240)-N(E240))</f>
        <v/>
      </c>
      <c r="G240" s="5" t="n"/>
      <c r="I240" s="7">
        <f>IF(G240="","",DATE(YEAR(G240),MONTH(G240),1))</f>
        <v/>
      </c>
    </row>
    <row r="241">
      <c r="A241" s="5" t="n"/>
      <c r="D241" s="6" t="n"/>
      <c r="E241" s="6" t="n"/>
      <c r="F241" s="6">
        <f>IF(AND(D241="",E241=""),"",N(D241)-N(E241))</f>
        <v/>
      </c>
      <c r="G241" s="5" t="n"/>
      <c r="I241" s="7">
        <f>IF(G241="","",DATE(YEAR(G241),MONTH(G241),1))</f>
        <v/>
      </c>
    </row>
    <row r="242">
      <c r="A242" s="5" t="n"/>
      <c r="D242" s="6" t="n"/>
      <c r="E242" s="6" t="n"/>
      <c r="F242" s="6">
        <f>IF(AND(D242="",E242=""),"",N(D242)-N(E242))</f>
        <v/>
      </c>
      <c r="G242" s="5" t="n"/>
      <c r="I242" s="7">
        <f>IF(G242="","",DATE(YEAR(G242),MONTH(G242),1))</f>
        <v/>
      </c>
    </row>
    <row r="243">
      <c r="A243" s="5" t="n"/>
      <c r="D243" s="6" t="n"/>
      <c r="E243" s="6" t="n"/>
      <c r="F243" s="6">
        <f>IF(AND(D243="",E243=""),"",N(D243)-N(E243))</f>
        <v/>
      </c>
      <c r="G243" s="5" t="n"/>
      <c r="I243" s="7">
        <f>IF(G243="","",DATE(YEAR(G243),MONTH(G243),1))</f>
        <v/>
      </c>
    </row>
    <row r="244">
      <c r="A244" s="5" t="n"/>
      <c r="D244" s="6" t="n"/>
      <c r="E244" s="6" t="n"/>
      <c r="F244" s="6">
        <f>IF(AND(D244="",E244=""),"",N(D244)-N(E244))</f>
        <v/>
      </c>
      <c r="G244" s="5" t="n"/>
      <c r="I244" s="7">
        <f>IF(G244="","",DATE(YEAR(G244),MONTH(G244),1))</f>
        <v/>
      </c>
    </row>
    <row r="245">
      <c r="A245" s="5" t="n"/>
      <c r="D245" s="6" t="n"/>
      <c r="E245" s="6" t="n"/>
      <c r="F245" s="6">
        <f>IF(AND(D245="",E245=""),"",N(D245)-N(E245))</f>
        <v/>
      </c>
      <c r="G245" s="5" t="n"/>
      <c r="I245" s="7">
        <f>IF(G245="","",DATE(YEAR(G245),MONTH(G245),1))</f>
        <v/>
      </c>
    </row>
    <row r="246">
      <c r="A246" s="5" t="n"/>
      <c r="D246" s="6" t="n"/>
      <c r="E246" s="6" t="n"/>
      <c r="F246" s="6">
        <f>IF(AND(D246="",E246=""),"",N(D246)-N(E246))</f>
        <v/>
      </c>
      <c r="G246" s="5" t="n"/>
      <c r="I246" s="7">
        <f>IF(G246="","",DATE(YEAR(G246),MONTH(G246),1))</f>
        <v/>
      </c>
    </row>
    <row r="247">
      <c r="A247" s="5" t="n"/>
      <c r="D247" s="6" t="n"/>
      <c r="E247" s="6" t="n"/>
      <c r="F247" s="6">
        <f>IF(AND(D247="",E247=""),"",N(D247)-N(E247))</f>
        <v/>
      </c>
      <c r="G247" s="5" t="n"/>
      <c r="I247" s="7">
        <f>IF(G247="","",DATE(YEAR(G247),MONTH(G247),1))</f>
        <v/>
      </c>
    </row>
    <row r="248">
      <c r="A248" s="5" t="n"/>
      <c r="D248" s="6" t="n"/>
      <c r="E248" s="6" t="n"/>
      <c r="F248" s="6">
        <f>IF(AND(D248="",E248=""),"",N(D248)-N(E248))</f>
        <v/>
      </c>
      <c r="G248" s="5" t="n"/>
      <c r="I248" s="7">
        <f>IF(G248="","",DATE(YEAR(G248),MONTH(G248),1))</f>
        <v/>
      </c>
    </row>
    <row r="249">
      <c r="A249" s="5" t="n"/>
      <c r="D249" s="6" t="n"/>
      <c r="E249" s="6" t="n"/>
      <c r="F249" s="6">
        <f>IF(AND(D249="",E249=""),"",N(D249)-N(E249))</f>
        <v/>
      </c>
      <c r="G249" s="5" t="n"/>
      <c r="I249" s="7">
        <f>IF(G249="","",DATE(YEAR(G249),MONTH(G249),1))</f>
        <v/>
      </c>
    </row>
    <row r="250">
      <c r="A250" s="5" t="n"/>
      <c r="D250" s="6" t="n"/>
      <c r="E250" s="6" t="n"/>
      <c r="F250" s="6">
        <f>IF(AND(D250="",E250=""),"",N(D250)-N(E250))</f>
        <v/>
      </c>
      <c r="G250" s="5" t="n"/>
      <c r="I250" s="7">
        <f>IF(G250="","",DATE(YEAR(G250),MONTH(G250),1))</f>
        <v/>
      </c>
    </row>
    <row r="251">
      <c r="A251" s="5" t="n"/>
      <c r="D251" s="6" t="n"/>
      <c r="E251" s="6" t="n"/>
      <c r="F251" s="6">
        <f>IF(AND(D251="",E251=""),"",N(D251)-N(E251))</f>
        <v/>
      </c>
      <c r="G251" s="5" t="n"/>
      <c r="I251" s="7">
        <f>IF(G251="","",DATE(YEAR(G251),MONTH(G251),1))</f>
        <v/>
      </c>
    </row>
    <row r="252">
      <c r="A252" s="5" t="n"/>
      <c r="D252" s="6" t="n"/>
      <c r="E252" s="6" t="n"/>
      <c r="F252" s="6">
        <f>IF(AND(D252="",E252=""),"",N(D252)-N(E252))</f>
        <v/>
      </c>
      <c r="G252" s="5" t="n"/>
      <c r="I252" s="7">
        <f>IF(G252="","",DATE(YEAR(G252),MONTH(G252),1))</f>
        <v/>
      </c>
    </row>
    <row r="253">
      <c r="A253" s="5" t="n"/>
      <c r="D253" s="6" t="n"/>
      <c r="E253" s="6" t="n"/>
      <c r="F253" s="6">
        <f>IF(AND(D253="",E253=""),"",N(D253)-N(E253))</f>
        <v/>
      </c>
      <c r="G253" s="5" t="n"/>
      <c r="I253" s="7">
        <f>IF(G253="","",DATE(YEAR(G253),MONTH(G253),1))</f>
        <v/>
      </c>
    </row>
    <row r="254">
      <c r="A254" s="5" t="n"/>
      <c r="D254" s="6" t="n"/>
      <c r="E254" s="6" t="n"/>
      <c r="F254" s="6">
        <f>IF(AND(D254="",E254=""),"",N(D254)-N(E254))</f>
        <v/>
      </c>
      <c r="G254" s="5" t="n"/>
      <c r="I254" s="7">
        <f>IF(G254="","",DATE(YEAR(G254),MONTH(G254),1))</f>
        <v/>
      </c>
    </row>
    <row r="255">
      <c r="A255" s="5" t="n"/>
      <c r="D255" s="6" t="n"/>
      <c r="E255" s="6" t="n"/>
      <c r="F255" s="6">
        <f>IF(AND(D255="",E255=""),"",N(D255)-N(E255))</f>
        <v/>
      </c>
      <c r="G255" s="5" t="n"/>
      <c r="I255" s="7">
        <f>IF(G255="","",DATE(YEAR(G255),MONTH(G255),1))</f>
        <v/>
      </c>
    </row>
    <row r="256">
      <c r="A256" s="5" t="n"/>
      <c r="D256" s="6" t="n"/>
      <c r="E256" s="6" t="n"/>
      <c r="F256" s="6">
        <f>IF(AND(D256="",E256=""),"",N(D256)-N(E256))</f>
        <v/>
      </c>
      <c r="G256" s="5" t="n"/>
      <c r="I256" s="7">
        <f>IF(G256="","",DATE(YEAR(G256),MONTH(G256),1))</f>
        <v/>
      </c>
    </row>
    <row r="257">
      <c r="A257" s="5" t="n"/>
      <c r="D257" s="6" t="n"/>
      <c r="E257" s="6" t="n"/>
      <c r="F257" s="6">
        <f>IF(AND(D257="",E257=""),"",N(D257)-N(E257))</f>
        <v/>
      </c>
      <c r="G257" s="5" t="n"/>
      <c r="I257" s="7">
        <f>IF(G257="","",DATE(YEAR(G257),MONTH(G257),1))</f>
        <v/>
      </c>
    </row>
    <row r="258">
      <c r="A258" s="5" t="n"/>
      <c r="D258" s="6" t="n"/>
      <c r="E258" s="6" t="n"/>
      <c r="F258" s="6">
        <f>IF(AND(D258="",E258=""),"",N(D258)-N(E258))</f>
        <v/>
      </c>
      <c r="G258" s="5" t="n"/>
      <c r="I258" s="7">
        <f>IF(G258="","",DATE(YEAR(G258),MONTH(G258),1))</f>
        <v/>
      </c>
    </row>
    <row r="259">
      <c r="A259" s="5" t="n"/>
      <c r="D259" s="6" t="n"/>
      <c r="E259" s="6" t="n"/>
      <c r="F259" s="6">
        <f>IF(AND(D259="",E259=""),"",N(D259)-N(E259))</f>
        <v/>
      </c>
      <c r="G259" s="5" t="n"/>
      <c r="I259" s="7">
        <f>IF(G259="","",DATE(YEAR(G259),MONTH(G259),1))</f>
        <v/>
      </c>
    </row>
    <row r="260">
      <c r="A260" s="5" t="n"/>
      <c r="D260" s="6" t="n"/>
      <c r="E260" s="6" t="n"/>
      <c r="F260" s="6">
        <f>IF(AND(D260="",E260=""),"",N(D260)-N(E260))</f>
        <v/>
      </c>
      <c r="G260" s="5" t="n"/>
      <c r="I260" s="7">
        <f>IF(G260="","",DATE(YEAR(G260),MONTH(G260),1))</f>
        <v/>
      </c>
    </row>
    <row r="261">
      <c r="A261" s="5" t="n"/>
      <c r="D261" s="6" t="n"/>
      <c r="E261" s="6" t="n"/>
      <c r="F261" s="6">
        <f>IF(AND(D261="",E261=""),"",N(D261)-N(E261))</f>
        <v/>
      </c>
      <c r="G261" s="5" t="n"/>
      <c r="I261" s="7">
        <f>IF(G261="","",DATE(YEAR(G261),MONTH(G261),1))</f>
        <v/>
      </c>
    </row>
    <row r="262">
      <c r="A262" s="5" t="n"/>
      <c r="D262" s="6" t="n"/>
      <c r="E262" s="6" t="n"/>
      <c r="F262" s="6">
        <f>IF(AND(D262="",E262=""),"",N(D262)-N(E262))</f>
        <v/>
      </c>
      <c r="G262" s="5" t="n"/>
      <c r="I262" s="7">
        <f>IF(G262="","",DATE(YEAR(G262),MONTH(G262),1))</f>
        <v/>
      </c>
    </row>
    <row r="263">
      <c r="A263" s="5" t="n"/>
      <c r="D263" s="6" t="n"/>
      <c r="E263" s="6" t="n"/>
      <c r="F263" s="6">
        <f>IF(AND(D263="",E263=""),"",N(D263)-N(E263))</f>
        <v/>
      </c>
      <c r="G263" s="5" t="n"/>
      <c r="I263" s="7">
        <f>IF(G263="","",DATE(YEAR(G263),MONTH(G263),1))</f>
        <v/>
      </c>
    </row>
    <row r="264">
      <c r="A264" s="5" t="n"/>
      <c r="D264" s="6" t="n"/>
      <c r="E264" s="6" t="n"/>
      <c r="F264" s="6">
        <f>IF(AND(D264="",E264=""),"",N(D264)-N(E264))</f>
        <v/>
      </c>
      <c r="G264" s="5" t="n"/>
      <c r="I264" s="7">
        <f>IF(G264="","",DATE(YEAR(G264),MONTH(G264),1))</f>
        <v/>
      </c>
    </row>
    <row r="265">
      <c r="A265" s="5" t="n"/>
      <c r="D265" s="6" t="n"/>
      <c r="E265" s="6" t="n"/>
      <c r="F265" s="6">
        <f>IF(AND(D265="",E265=""),"",N(D265)-N(E265))</f>
        <v/>
      </c>
      <c r="G265" s="5" t="n"/>
      <c r="I265" s="7">
        <f>IF(G265="","",DATE(YEAR(G265),MONTH(G265),1))</f>
        <v/>
      </c>
    </row>
    <row r="266">
      <c r="A266" s="5" t="n"/>
      <c r="D266" s="6" t="n"/>
      <c r="E266" s="6" t="n"/>
      <c r="F266" s="6">
        <f>IF(AND(D266="",E266=""),"",N(D266)-N(E266))</f>
        <v/>
      </c>
      <c r="G266" s="5" t="n"/>
      <c r="I266" s="7">
        <f>IF(G266="","",DATE(YEAR(G266),MONTH(G266),1))</f>
        <v/>
      </c>
    </row>
    <row r="267">
      <c r="A267" s="5" t="n"/>
      <c r="D267" s="6" t="n"/>
      <c r="E267" s="6" t="n"/>
      <c r="F267" s="6">
        <f>IF(AND(D267="",E267=""),"",N(D267)-N(E267))</f>
        <v/>
      </c>
      <c r="G267" s="5" t="n"/>
      <c r="I267" s="7">
        <f>IF(G267="","",DATE(YEAR(G267),MONTH(G267),1))</f>
        <v/>
      </c>
    </row>
    <row r="268">
      <c r="A268" s="5" t="n"/>
      <c r="D268" s="6" t="n"/>
      <c r="E268" s="6" t="n"/>
      <c r="F268" s="6">
        <f>IF(AND(D268="",E268=""),"",N(D268)-N(E268))</f>
        <v/>
      </c>
      <c r="G268" s="5" t="n"/>
      <c r="I268" s="7">
        <f>IF(G268="","",DATE(YEAR(G268),MONTH(G268),1))</f>
        <v/>
      </c>
    </row>
    <row r="269">
      <c r="A269" s="5" t="n"/>
      <c r="D269" s="6" t="n"/>
      <c r="E269" s="6" t="n"/>
      <c r="F269" s="6">
        <f>IF(AND(D269="",E269=""),"",N(D269)-N(E269))</f>
        <v/>
      </c>
      <c r="G269" s="5" t="n"/>
      <c r="I269" s="7">
        <f>IF(G269="","",DATE(YEAR(G269),MONTH(G269),1))</f>
        <v/>
      </c>
    </row>
    <row r="270">
      <c r="A270" s="5" t="n"/>
      <c r="D270" s="6" t="n"/>
      <c r="E270" s="6" t="n"/>
      <c r="F270" s="6">
        <f>IF(AND(D270="",E270=""),"",N(D270)-N(E270))</f>
        <v/>
      </c>
      <c r="G270" s="5" t="n"/>
      <c r="I270" s="7">
        <f>IF(G270="","",DATE(YEAR(G270),MONTH(G270),1))</f>
        <v/>
      </c>
    </row>
    <row r="271">
      <c r="A271" s="5" t="n"/>
      <c r="D271" s="6" t="n"/>
      <c r="E271" s="6" t="n"/>
      <c r="F271" s="6">
        <f>IF(AND(D271="",E271=""),"",N(D271)-N(E271))</f>
        <v/>
      </c>
      <c r="G271" s="5" t="n"/>
      <c r="I271" s="7">
        <f>IF(G271="","",DATE(YEAR(G271),MONTH(G271),1))</f>
        <v/>
      </c>
    </row>
    <row r="272">
      <c r="A272" s="5" t="n"/>
      <c r="D272" s="6" t="n"/>
      <c r="E272" s="6" t="n"/>
      <c r="F272" s="6">
        <f>IF(AND(D272="",E272=""),"",N(D272)-N(E272))</f>
        <v/>
      </c>
      <c r="G272" s="5" t="n"/>
      <c r="I272" s="7">
        <f>IF(G272="","",DATE(YEAR(G272),MONTH(G272),1))</f>
        <v/>
      </c>
    </row>
    <row r="273">
      <c r="A273" s="5" t="n"/>
      <c r="D273" s="6" t="n"/>
      <c r="E273" s="6" t="n"/>
      <c r="F273" s="6">
        <f>IF(AND(D273="",E273=""),"",N(D273)-N(E273))</f>
        <v/>
      </c>
      <c r="G273" s="5" t="n"/>
      <c r="I273" s="7">
        <f>IF(G273="","",DATE(YEAR(G273),MONTH(G273),1))</f>
        <v/>
      </c>
    </row>
    <row r="274">
      <c r="A274" s="5" t="n"/>
      <c r="D274" s="6" t="n"/>
      <c r="E274" s="6" t="n"/>
      <c r="F274" s="6">
        <f>IF(AND(D274="",E274=""),"",N(D274)-N(E274))</f>
        <v/>
      </c>
      <c r="G274" s="5" t="n"/>
      <c r="I274" s="7">
        <f>IF(G274="","",DATE(YEAR(G274),MONTH(G274),1))</f>
        <v/>
      </c>
    </row>
    <row r="275">
      <c r="A275" s="5" t="n"/>
      <c r="D275" s="6" t="n"/>
      <c r="E275" s="6" t="n"/>
      <c r="F275" s="6">
        <f>IF(AND(D275="",E275=""),"",N(D275)-N(E275))</f>
        <v/>
      </c>
      <c r="G275" s="5" t="n"/>
      <c r="I275" s="7">
        <f>IF(G275="","",DATE(YEAR(G275),MONTH(G275),1))</f>
        <v/>
      </c>
    </row>
    <row r="276">
      <c r="A276" s="5" t="n"/>
      <c r="D276" s="6" t="n"/>
      <c r="E276" s="6" t="n"/>
      <c r="F276" s="6">
        <f>IF(AND(D276="",E276=""),"",N(D276)-N(E276))</f>
        <v/>
      </c>
      <c r="G276" s="5" t="n"/>
      <c r="I276" s="7">
        <f>IF(G276="","",DATE(YEAR(G276),MONTH(G276),1))</f>
        <v/>
      </c>
    </row>
    <row r="277">
      <c r="A277" s="5" t="n"/>
      <c r="D277" s="6" t="n"/>
      <c r="E277" s="6" t="n"/>
      <c r="F277" s="6">
        <f>IF(AND(D277="",E277=""),"",N(D277)-N(E277))</f>
        <v/>
      </c>
      <c r="G277" s="5" t="n"/>
      <c r="I277" s="7">
        <f>IF(G277="","",DATE(YEAR(G277),MONTH(G277),1))</f>
        <v/>
      </c>
    </row>
    <row r="278">
      <c r="A278" s="5" t="n"/>
      <c r="D278" s="6" t="n"/>
      <c r="E278" s="6" t="n"/>
      <c r="F278" s="6">
        <f>IF(AND(D278="",E278=""),"",N(D278)-N(E278))</f>
        <v/>
      </c>
      <c r="G278" s="5" t="n"/>
      <c r="I278" s="7">
        <f>IF(G278="","",DATE(YEAR(G278),MONTH(G278),1))</f>
        <v/>
      </c>
    </row>
    <row r="279">
      <c r="A279" s="5" t="n"/>
      <c r="D279" s="6" t="n"/>
      <c r="E279" s="6" t="n"/>
      <c r="F279" s="6">
        <f>IF(AND(D279="",E279=""),"",N(D279)-N(E279))</f>
        <v/>
      </c>
      <c r="G279" s="5" t="n"/>
      <c r="I279" s="7">
        <f>IF(G279="","",DATE(YEAR(G279),MONTH(G279),1))</f>
        <v/>
      </c>
    </row>
    <row r="280">
      <c r="A280" s="5" t="n"/>
      <c r="D280" s="6" t="n"/>
      <c r="E280" s="6" t="n"/>
      <c r="F280" s="6">
        <f>IF(AND(D280="",E280=""),"",N(D280)-N(E280))</f>
        <v/>
      </c>
      <c r="G280" s="5" t="n"/>
      <c r="I280" s="7">
        <f>IF(G280="","",DATE(YEAR(G280),MONTH(G280),1))</f>
        <v/>
      </c>
    </row>
    <row r="281">
      <c r="A281" s="5" t="n"/>
      <c r="D281" s="6" t="n"/>
      <c r="E281" s="6" t="n"/>
      <c r="F281" s="6">
        <f>IF(AND(D281="",E281=""),"",N(D281)-N(E281))</f>
        <v/>
      </c>
      <c r="G281" s="5" t="n"/>
      <c r="I281" s="7">
        <f>IF(G281="","",DATE(YEAR(G281),MONTH(G281),1))</f>
        <v/>
      </c>
    </row>
    <row r="282">
      <c r="A282" s="5" t="n"/>
      <c r="D282" s="6" t="n"/>
      <c r="E282" s="6" t="n"/>
      <c r="F282" s="6">
        <f>IF(AND(D282="",E282=""),"",N(D282)-N(E282))</f>
        <v/>
      </c>
      <c r="G282" s="5" t="n"/>
      <c r="I282" s="7">
        <f>IF(G282="","",DATE(YEAR(G282),MONTH(G282),1))</f>
        <v/>
      </c>
    </row>
    <row r="283">
      <c r="A283" s="5" t="n"/>
      <c r="D283" s="6" t="n"/>
      <c r="E283" s="6" t="n"/>
      <c r="F283" s="6">
        <f>IF(AND(D283="",E283=""),"",N(D283)-N(E283))</f>
        <v/>
      </c>
      <c r="G283" s="5" t="n"/>
      <c r="I283" s="7">
        <f>IF(G283="","",DATE(YEAR(G283),MONTH(G283),1))</f>
        <v/>
      </c>
    </row>
    <row r="284">
      <c r="A284" s="5" t="n"/>
      <c r="D284" s="6" t="n"/>
      <c r="E284" s="6" t="n"/>
      <c r="F284" s="6">
        <f>IF(AND(D284="",E284=""),"",N(D284)-N(E284))</f>
        <v/>
      </c>
      <c r="G284" s="5" t="n"/>
      <c r="I284" s="7">
        <f>IF(G284="","",DATE(YEAR(G284),MONTH(G284),1))</f>
        <v/>
      </c>
    </row>
    <row r="285">
      <c r="A285" s="5" t="n"/>
      <c r="D285" s="6" t="n"/>
      <c r="E285" s="6" t="n"/>
      <c r="F285" s="6">
        <f>IF(AND(D285="",E285=""),"",N(D285)-N(E285))</f>
        <v/>
      </c>
      <c r="G285" s="5" t="n"/>
      <c r="I285" s="7">
        <f>IF(G285="","",DATE(YEAR(G285),MONTH(G285),1))</f>
        <v/>
      </c>
    </row>
    <row r="286">
      <c r="A286" s="5" t="n"/>
      <c r="D286" s="6" t="n"/>
      <c r="E286" s="6" t="n"/>
      <c r="F286" s="6">
        <f>IF(AND(D286="",E286=""),"",N(D286)-N(E286))</f>
        <v/>
      </c>
      <c r="G286" s="5" t="n"/>
      <c r="I286" s="7">
        <f>IF(G286="","",DATE(YEAR(G286),MONTH(G286),1))</f>
        <v/>
      </c>
    </row>
    <row r="287">
      <c r="A287" s="5" t="n"/>
      <c r="D287" s="6" t="n"/>
      <c r="E287" s="6" t="n"/>
      <c r="F287" s="6">
        <f>IF(AND(D287="",E287=""),"",N(D287)-N(E287))</f>
        <v/>
      </c>
      <c r="G287" s="5" t="n"/>
      <c r="I287" s="7">
        <f>IF(G287="","",DATE(YEAR(G287),MONTH(G287),1))</f>
        <v/>
      </c>
    </row>
    <row r="288">
      <c r="A288" s="5" t="n"/>
      <c r="D288" s="6" t="n"/>
      <c r="E288" s="6" t="n"/>
      <c r="F288" s="6">
        <f>IF(AND(D288="",E288=""),"",N(D288)-N(E288))</f>
        <v/>
      </c>
      <c r="G288" s="5" t="n"/>
      <c r="I288" s="7">
        <f>IF(G288="","",DATE(YEAR(G288),MONTH(G288),1))</f>
        <v/>
      </c>
    </row>
    <row r="289">
      <c r="A289" s="5" t="n"/>
      <c r="D289" s="6" t="n"/>
      <c r="E289" s="6" t="n"/>
      <c r="F289" s="6">
        <f>IF(AND(D289="",E289=""),"",N(D289)-N(E289))</f>
        <v/>
      </c>
      <c r="G289" s="5" t="n"/>
      <c r="I289" s="7">
        <f>IF(G289="","",DATE(YEAR(G289),MONTH(G289),1))</f>
        <v/>
      </c>
    </row>
    <row r="290">
      <c r="A290" s="5" t="n"/>
      <c r="D290" s="6" t="n"/>
      <c r="E290" s="6" t="n"/>
      <c r="F290" s="6">
        <f>IF(AND(D290="",E290=""),"",N(D290)-N(E290))</f>
        <v/>
      </c>
      <c r="G290" s="5" t="n"/>
      <c r="I290" s="7">
        <f>IF(G290="","",DATE(YEAR(G290),MONTH(G290),1))</f>
        <v/>
      </c>
    </row>
    <row r="291">
      <c r="A291" s="5" t="n"/>
      <c r="D291" s="6" t="n"/>
      <c r="E291" s="6" t="n"/>
      <c r="F291" s="6">
        <f>IF(AND(D291="",E291=""),"",N(D291)-N(E291))</f>
        <v/>
      </c>
      <c r="G291" s="5" t="n"/>
      <c r="I291" s="7">
        <f>IF(G291="","",DATE(YEAR(G291),MONTH(G291),1))</f>
        <v/>
      </c>
    </row>
    <row r="292">
      <c r="A292" s="5" t="n"/>
      <c r="D292" s="6" t="n"/>
      <c r="E292" s="6" t="n"/>
      <c r="F292" s="6">
        <f>IF(AND(D292="",E292=""),"",N(D292)-N(E292))</f>
        <v/>
      </c>
      <c r="G292" s="5" t="n"/>
      <c r="I292" s="7">
        <f>IF(G292="","",DATE(YEAR(G292),MONTH(G292),1))</f>
        <v/>
      </c>
    </row>
    <row r="293">
      <c r="A293" s="5" t="n"/>
      <c r="D293" s="6" t="n"/>
      <c r="E293" s="6" t="n"/>
      <c r="F293" s="6">
        <f>IF(AND(D293="",E293=""),"",N(D293)-N(E293))</f>
        <v/>
      </c>
      <c r="G293" s="5" t="n"/>
      <c r="I293" s="7">
        <f>IF(G293="","",DATE(YEAR(G293),MONTH(G293),1))</f>
        <v/>
      </c>
    </row>
    <row r="294">
      <c r="A294" s="5" t="n"/>
      <c r="D294" s="6" t="n"/>
      <c r="E294" s="6" t="n"/>
      <c r="F294" s="6">
        <f>IF(AND(D294="",E294=""),"",N(D294)-N(E294))</f>
        <v/>
      </c>
      <c r="G294" s="5" t="n"/>
      <c r="I294" s="7">
        <f>IF(G294="","",DATE(YEAR(G294),MONTH(G294),1))</f>
        <v/>
      </c>
    </row>
    <row r="295">
      <c r="A295" s="5" t="n"/>
      <c r="D295" s="6" t="n"/>
      <c r="E295" s="6" t="n"/>
      <c r="F295" s="6">
        <f>IF(AND(D295="",E295=""),"",N(D295)-N(E295))</f>
        <v/>
      </c>
      <c r="G295" s="5" t="n"/>
      <c r="I295" s="7">
        <f>IF(G295="","",DATE(YEAR(G295),MONTH(G295),1))</f>
        <v/>
      </c>
    </row>
    <row r="296">
      <c r="A296" s="5" t="n"/>
      <c r="D296" s="6" t="n"/>
      <c r="E296" s="6" t="n"/>
      <c r="F296" s="6">
        <f>IF(AND(D296="",E296=""),"",N(D296)-N(E296))</f>
        <v/>
      </c>
      <c r="G296" s="5" t="n"/>
      <c r="I296" s="7">
        <f>IF(G296="","",DATE(YEAR(G296),MONTH(G296),1))</f>
        <v/>
      </c>
    </row>
    <row r="297">
      <c r="A297" s="5" t="n"/>
      <c r="D297" s="6" t="n"/>
      <c r="E297" s="6" t="n"/>
      <c r="F297" s="6">
        <f>IF(AND(D297="",E297=""),"",N(D297)-N(E297))</f>
        <v/>
      </c>
      <c r="G297" s="5" t="n"/>
      <c r="I297" s="7">
        <f>IF(G297="","",DATE(YEAR(G297),MONTH(G297),1))</f>
        <v/>
      </c>
    </row>
    <row r="298">
      <c r="A298" s="5" t="n"/>
      <c r="D298" s="6" t="n"/>
      <c r="E298" s="6" t="n"/>
      <c r="F298" s="6">
        <f>IF(AND(D298="",E298=""),"",N(D298)-N(E298))</f>
        <v/>
      </c>
      <c r="G298" s="5" t="n"/>
      <c r="I298" s="7">
        <f>IF(G298="","",DATE(YEAR(G298),MONTH(G298),1))</f>
        <v/>
      </c>
    </row>
    <row r="299">
      <c r="A299" s="5" t="n"/>
      <c r="D299" s="6" t="n"/>
      <c r="E299" s="6" t="n"/>
      <c r="F299" s="6">
        <f>IF(AND(D299="",E299=""),"",N(D299)-N(E299))</f>
        <v/>
      </c>
      <c r="G299" s="5" t="n"/>
      <c r="I299" s="7">
        <f>IF(G299="","",DATE(YEAR(G299),MONTH(G299),1))</f>
        <v/>
      </c>
    </row>
    <row r="300">
      <c r="A300" s="5" t="n"/>
      <c r="D300" s="6" t="n"/>
      <c r="E300" s="6" t="n"/>
      <c r="F300" s="6">
        <f>IF(AND(D300="",E300=""),"",N(D300)-N(E300))</f>
        <v/>
      </c>
      <c r="G300" s="5" t="n"/>
      <c r="I300" s="7">
        <f>IF(G300="","",DATE(YEAR(G300),MONTH(G300),1))</f>
        <v/>
      </c>
    </row>
    <row r="301">
      <c r="A301" s="5" t="n"/>
      <c r="D301" s="6" t="n"/>
      <c r="E301" s="6" t="n"/>
      <c r="F301" s="6">
        <f>IF(AND(D301="",E301=""),"",N(D301)-N(E301))</f>
        <v/>
      </c>
      <c r="G301" s="5" t="n"/>
      <c r="I301" s="7">
        <f>IF(G301="","",DATE(YEAR(G301),MONTH(G301),1))</f>
        <v/>
      </c>
    </row>
    <row r="302">
      <c r="A302" s="5" t="n"/>
      <c r="D302" s="6" t="n"/>
      <c r="E302" s="6" t="n"/>
      <c r="F302" s="6">
        <f>IF(AND(D302="",E302=""),"",N(D302)-N(E302))</f>
        <v/>
      </c>
      <c r="G302" s="5" t="n"/>
      <c r="I302" s="7">
        <f>IF(G302="","",DATE(YEAR(G302),MONTH(G302),1))</f>
        <v/>
      </c>
    </row>
    <row r="303">
      <c r="A303" s="5" t="n"/>
      <c r="D303" s="6" t="n"/>
      <c r="E303" s="6" t="n"/>
      <c r="F303" s="6">
        <f>IF(AND(D303="",E303=""),"",N(D303)-N(E303))</f>
        <v/>
      </c>
      <c r="G303" s="5" t="n"/>
      <c r="I303" s="7">
        <f>IF(G303="","",DATE(YEAR(G303),MONTH(G303),1))</f>
        <v/>
      </c>
    </row>
    <row r="304">
      <c r="A304" s="5" t="n"/>
      <c r="D304" s="6" t="n"/>
      <c r="E304" s="6" t="n"/>
      <c r="F304" s="6">
        <f>IF(AND(D304="",E304=""),"",N(D304)-N(E304))</f>
        <v/>
      </c>
      <c r="G304" s="5" t="n"/>
      <c r="I304" s="7">
        <f>IF(G304="","",DATE(YEAR(G304),MONTH(G304),1))</f>
        <v/>
      </c>
    </row>
    <row r="305">
      <c r="A305" s="5" t="n"/>
      <c r="D305" s="6" t="n"/>
      <c r="E305" s="6" t="n"/>
      <c r="F305" s="6">
        <f>IF(AND(D305="",E305=""),"",N(D305)-N(E305))</f>
        <v/>
      </c>
      <c r="G305" s="5" t="n"/>
      <c r="I305" s="7">
        <f>IF(G305="","",DATE(YEAR(G305),MONTH(G305),1))</f>
        <v/>
      </c>
    </row>
    <row r="306">
      <c r="A306" s="5" t="n"/>
      <c r="D306" s="6" t="n"/>
      <c r="E306" s="6" t="n"/>
      <c r="F306" s="6">
        <f>IF(AND(D306="",E306=""),"",N(D306)-N(E306))</f>
        <v/>
      </c>
      <c r="G306" s="5" t="n"/>
      <c r="I306" s="7">
        <f>IF(G306="","",DATE(YEAR(G306),MONTH(G306),1))</f>
        <v/>
      </c>
    </row>
    <row r="307">
      <c r="A307" s="5" t="n"/>
      <c r="D307" s="6" t="n"/>
      <c r="E307" s="6" t="n"/>
      <c r="F307" s="6">
        <f>IF(AND(D307="",E307=""),"",N(D307)-N(E307))</f>
        <v/>
      </c>
      <c r="G307" s="5" t="n"/>
      <c r="I307" s="7">
        <f>IF(G307="","",DATE(YEAR(G307),MONTH(G307),1))</f>
        <v/>
      </c>
    </row>
    <row r="308">
      <c r="A308" s="5" t="n"/>
      <c r="D308" s="6" t="n"/>
      <c r="E308" s="6" t="n"/>
      <c r="F308" s="6">
        <f>IF(AND(D308="",E308=""),"",N(D308)-N(E308))</f>
        <v/>
      </c>
      <c r="G308" s="5" t="n"/>
      <c r="I308" s="7">
        <f>IF(G308="","",DATE(YEAR(G308),MONTH(G308),1))</f>
        <v/>
      </c>
    </row>
    <row r="309">
      <c r="A309" s="5" t="n"/>
      <c r="D309" s="6" t="n"/>
      <c r="E309" s="6" t="n"/>
      <c r="F309" s="6">
        <f>IF(AND(D309="",E309=""),"",N(D309)-N(E309))</f>
        <v/>
      </c>
      <c r="G309" s="5" t="n"/>
      <c r="I309" s="7">
        <f>IF(G309="","",DATE(YEAR(G309),MONTH(G309),1))</f>
        <v/>
      </c>
    </row>
    <row r="310">
      <c r="A310" s="5" t="n"/>
      <c r="D310" s="6" t="n"/>
      <c r="E310" s="6" t="n"/>
      <c r="F310" s="6">
        <f>IF(AND(D310="",E310=""),"",N(D310)-N(E310))</f>
        <v/>
      </c>
      <c r="G310" s="5" t="n"/>
      <c r="I310" s="7">
        <f>IF(G310="","",DATE(YEAR(G310),MONTH(G310),1))</f>
        <v/>
      </c>
    </row>
    <row r="311">
      <c r="A311" s="5" t="n"/>
      <c r="D311" s="6" t="n"/>
      <c r="E311" s="6" t="n"/>
      <c r="F311" s="6">
        <f>IF(AND(D311="",E311=""),"",N(D311)-N(E311))</f>
        <v/>
      </c>
      <c r="G311" s="5" t="n"/>
      <c r="I311" s="7">
        <f>IF(G311="","",DATE(YEAR(G311),MONTH(G311),1))</f>
        <v/>
      </c>
    </row>
    <row r="312">
      <c r="A312" s="5" t="n"/>
      <c r="D312" s="6" t="n"/>
      <c r="E312" s="6" t="n"/>
      <c r="F312" s="6">
        <f>IF(AND(D312="",E312=""),"",N(D312)-N(E312))</f>
        <v/>
      </c>
      <c r="G312" s="5" t="n"/>
      <c r="I312" s="7">
        <f>IF(G312="","",DATE(YEAR(G312),MONTH(G312),1))</f>
        <v/>
      </c>
    </row>
    <row r="313">
      <c r="A313" s="5" t="n"/>
      <c r="D313" s="6" t="n"/>
      <c r="E313" s="6" t="n"/>
      <c r="F313" s="6">
        <f>IF(AND(D313="",E313=""),"",N(D313)-N(E313))</f>
        <v/>
      </c>
      <c r="G313" s="5" t="n"/>
      <c r="I313" s="7">
        <f>IF(G313="","",DATE(YEAR(G313),MONTH(G313),1))</f>
        <v/>
      </c>
    </row>
    <row r="314">
      <c r="A314" s="5" t="n"/>
      <c r="D314" s="6" t="n"/>
      <c r="E314" s="6" t="n"/>
      <c r="F314" s="6">
        <f>IF(AND(D314="",E314=""),"",N(D314)-N(E314))</f>
        <v/>
      </c>
      <c r="G314" s="5" t="n"/>
      <c r="I314" s="7">
        <f>IF(G314="","",DATE(YEAR(G314),MONTH(G314),1))</f>
        <v/>
      </c>
    </row>
    <row r="315">
      <c r="A315" s="5" t="n"/>
      <c r="D315" s="6" t="n"/>
      <c r="E315" s="6" t="n"/>
      <c r="F315" s="6">
        <f>IF(AND(D315="",E315=""),"",N(D315)-N(E315))</f>
        <v/>
      </c>
      <c r="G315" s="5" t="n"/>
      <c r="I315" s="7">
        <f>IF(G315="","",DATE(YEAR(G315),MONTH(G315),1))</f>
        <v/>
      </c>
    </row>
    <row r="316">
      <c r="A316" s="5" t="n"/>
      <c r="D316" s="6" t="n"/>
      <c r="E316" s="6" t="n"/>
      <c r="F316" s="6">
        <f>IF(AND(D316="",E316=""),"",N(D316)-N(E316))</f>
        <v/>
      </c>
      <c r="G316" s="5" t="n"/>
      <c r="I316" s="7">
        <f>IF(G316="","",DATE(YEAR(G316),MONTH(G316),1))</f>
        <v/>
      </c>
    </row>
    <row r="317">
      <c r="A317" s="5" t="n"/>
      <c r="D317" s="6" t="n"/>
      <c r="E317" s="6" t="n"/>
      <c r="F317" s="6">
        <f>IF(AND(D317="",E317=""),"",N(D317)-N(E317))</f>
        <v/>
      </c>
      <c r="G317" s="5" t="n"/>
      <c r="I317" s="7">
        <f>IF(G317="","",DATE(YEAR(G317),MONTH(G317),1))</f>
        <v/>
      </c>
    </row>
    <row r="318">
      <c r="A318" s="5" t="n"/>
      <c r="D318" s="6" t="n"/>
      <c r="E318" s="6" t="n"/>
      <c r="F318" s="6">
        <f>IF(AND(D318="",E318=""),"",N(D318)-N(E318))</f>
        <v/>
      </c>
      <c r="G318" s="5" t="n"/>
      <c r="I318" s="7">
        <f>IF(G318="","",DATE(YEAR(G318),MONTH(G318),1))</f>
        <v/>
      </c>
    </row>
    <row r="319">
      <c r="A319" s="5" t="n"/>
      <c r="D319" s="6" t="n"/>
      <c r="E319" s="6" t="n"/>
      <c r="F319" s="6">
        <f>IF(AND(D319="",E319=""),"",N(D319)-N(E319))</f>
        <v/>
      </c>
      <c r="G319" s="5" t="n"/>
      <c r="I319" s="7">
        <f>IF(G319="","",DATE(YEAR(G319),MONTH(G319),1))</f>
        <v/>
      </c>
    </row>
    <row r="320">
      <c r="A320" s="5" t="n"/>
      <c r="D320" s="6" t="n"/>
      <c r="E320" s="6" t="n"/>
      <c r="F320" s="6">
        <f>IF(AND(D320="",E320=""),"",N(D320)-N(E320))</f>
        <v/>
      </c>
      <c r="G320" s="5" t="n"/>
      <c r="I320" s="7">
        <f>IF(G320="","",DATE(YEAR(G320),MONTH(G320),1))</f>
        <v/>
      </c>
    </row>
    <row r="321">
      <c r="A321" s="5" t="n"/>
      <c r="D321" s="6" t="n"/>
      <c r="E321" s="6" t="n"/>
      <c r="F321" s="6">
        <f>IF(AND(D321="",E321=""),"",N(D321)-N(E321))</f>
        <v/>
      </c>
      <c r="G321" s="5" t="n"/>
      <c r="I321" s="7">
        <f>IF(G321="","",DATE(YEAR(G321),MONTH(G321),1))</f>
        <v/>
      </c>
    </row>
    <row r="322">
      <c r="A322" s="5" t="n"/>
      <c r="D322" s="6" t="n"/>
      <c r="E322" s="6" t="n"/>
      <c r="F322" s="6">
        <f>IF(AND(D322="",E322=""),"",N(D322)-N(E322))</f>
        <v/>
      </c>
      <c r="G322" s="5" t="n"/>
      <c r="I322" s="7">
        <f>IF(G322="","",DATE(YEAR(G322),MONTH(G322),1))</f>
        <v/>
      </c>
    </row>
    <row r="323">
      <c r="A323" s="5" t="n"/>
      <c r="D323" s="6" t="n"/>
      <c r="E323" s="6" t="n"/>
      <c r="F323" s="6">
        <f>IF(AND(D323="",E323=""),"",N(D323)-N(E323))</f>
        <v/>
      </c>
      <c r="G323" s="5" t="n"/>
      <c r="I323" s="7">
        <f>IF(G323="","",DATE(YEAR(G323),MONTH(G323),1))</f>
        <v/>
      </c>
    </row>
    <row r="324">
      <c r="A324" s="5" t="n"/>
      <c r="D324" s="6" t="n"/>
      <c r="E324" s="6" t="n"/>
      <c r="F324" s="6">
        <f>IF(AND(D324="",E324=""),"",N(D324)-N(E324))</f>
        <v/>
      </c>
      <c r="G324" s="5" t="n"/>
      <c r="I324" s="7">
        <f>IF(G324="","",DATE(YEAR(G324),MONTH(G324),1))</f>
        <v/>
      </c>
    </row>
    <row r="325">
      <c r="A325" s="5" t="n"/>
      <c r="D325" s="6" t="n"/>
      <c r="E325" s="6" t="n"/>
      <c r="F325" s="6">
        <f>IF(AND(D325="",E325=""),"",N(D325)-N(E325))</f>
        <v/>
      </c>
      <c r="G325" s="5" t="n"/>
      <c r="I325" s="7">
        <f>IF(G325="","",DATE(YEAR(G325),MONTH(G325),1))</f>
        <v/>
      </c>
    </row>
    <row r="326">
      <c r="A326" s="5" t="n"/>
      <c r="D326" s="6" t="n"/>
      <c r="E326" s="6" t="n"/>
      <c r="F326" s="6">
        <f>IF(AND(D326="",E326=""),"",N(D326)-N(E326))</f>
        <v/>
      </c>
      <c r="G326" s="5" t="n"/>
      <c r="I326" s="7">
        <f>IF(G326="","",DATE(YEAR(G326),MONTH(G326),1))</f>
        <v/>
      </c>
    </row>
    <row r="327">
      <c r="A327" s="5" t="n"/>
      <c r="D327" s="6" t="n"/>
      <c r="E327" s="6" t="n"/>
      <c r="F327" s="6">
        <f>IF(AND(D327="",E327=""),"",N(D327)-N(E327))</f>
        <v/>
      </c>
      <c r="G327" s="5" t="n"/>
      <c r="I327" s="7">
        <f>IF(G327="","",DATE(YEAR(G327),MONTH(G327),1))</f>
        <v/>
      </c>
    </row>
    <row r="328">
      <c r="A328" s="5" t="n"/>
      <c r="D328" s="6" t="n"/>
      <c r="E328" s="6" t="n"/>
      <c r="F328" s="6">
        <f>IF(AND(D328="",E328=""),"",N(D328)-N(E328))</f>
        <v/>
      </c>
      <c r="G328" s="5" t="n"/>
      <c r="I328" s="7">
        <f>IF(G328="","",DATE(YEAR(G328),MONTH(G328),1))</f>
        <v/>
      </c>
    </row>
    <row r="329">
      <c r="A329" s="5" t="n"/>
      <c r="D329" s="6" t="n"/>
      <c r="E329" s="6" t="n"/>
      <c r="F329" s="6">
        <f>IF(AND(D329="",E329=""),"",N(D329)-N(E329))</f>
        <v/>
      </c>
      <c r="G329" s="5" t="n"/>
      <c r="I329" s="7">
        <f>IF(G329="","",DATE(YEAR(G329),MONTH(G329),1))</f>
        <v/>
      </c>
    </row>
    <row r="330">
      <c r="A330" s="5" t="n"/>
      <c r="D330" s="6" t="n"/>
      <c r="E330" s="6" t="n"/>
      <c r="F330" s="6">
        <f>IF(AND(D330="",E330=""),"",N(D330)-N(E330))</f>
        <v/>
      </c>
      <c r="G330" s="5" t="n"/>
      <c r="I330" s="7">
        <f>IF(G330="","",DATE(YEAR(G330),MONTH(G330),1))</f>
        <v/>
      </c>
    </row>
    <row r="331">
      <c r="A331" s="5" t="n"/>
      <c r="D331" s="6" t="n"/>
      <c r="E331" s="6" t="n"/>
      <c r="F331" s="6">
        <f>IF(AND(D331="",E331=""),"",N(D331)-N(E331))</f>
        <v/>
      </c>
      <c r="G331" s="5" t="n"/>
      <c r="I331" s="7">
        <f>IF(G331="","",DATE(YEAR(G331),MONTH(G331),1))</f>
        <v/>
      </c>
    </row>
    <row r="332">
      <c r="A332" s="5" t="n"/>
      <c r="D332" s="6" t="n"/>
      <c r="E332" s="6" t="n"/>
      <c r="F332" s="6">
        <f>IF(AND(D332="",E332=""),"",N(D332)-N(E332))</f>
        <v/>
      </c>
      <c r="G332" s="5" t="n"/>
      <c r="I332" s="7">
        <f>IF(G332="","",DATE(YEAR(G332),MONTH(G332),1))</f>
        <v/>
      </c>
    </row>
    <row r="333">
      <c r="A333" s="5" t="n"/>
      <c r="D333" s="6" t="n"/>
      <c r="E333" s="6" t="n"/>
      <c r="F333" s="6">
        <f>IF(AND(D333="",E333=""),"",N(D333)-N(E333))</f>
        <v/>
      </c>
      <c r="G333" s="5" t="n"/>
      <c r="I333" s="7">
        <f>IF(G333="","",DATE(YEAR(G333),MONTH(G333),1))</f>
        <v/>
      </c>
    </row>
    <row r="334">
      <c r="A334" s="5" t="n"/>
      <c r="D334" s="6" t="n"/>
      <c r="E334" s="6" t="n"/>
      <c r="F334" s="6">
        <f>IF(AND(D334="",E334=""),"",N(D334)-N(E334))</f>
        <v/>
      </c>
      <c r="G334" s="5" t="n"/>
      <c r="I334" s="7">
        <f>IF(G334="","",DATE(YEAR(G334),MONTH(G334),1))</f>
        <v/>
      </c>
    </row>
    <row r="335">
      <c r="A335" s="5" t="n"/>
      <c r="D335" s="6" t="n"/>
      <c r="E335" s="6" t="n"/>
      <c r="F335" s="6">
        <f>IF(AND(D335="",E335=""),"",N(D335)-N(E335))</f>
        <v/>
      </c>
      <c r="G335" s="5" t="n"/>
      <c r="I335" s="7">
        <f>IF(G335="","",DATE(YEAR(G335),MONTH(G335),1))</f>
        <v/>
      </c>
    </row>
    <row r="336">
      <c r="A336" s="5" t="n"/>
      <c r="D336" s="6" t="n"/>
      <c r="E336" s="6" t="n"/>
      <c r="F336" s="6">
        <f>IF(AND(D336="",E336=""),"",N(D336)-N(E336))</f>
        <v/>
      </c>
      <c r="G336" s="5" t="n"/>
      <c r="I336" s="7">
        <f>IF(G336="","",DATE(YEAR(G336),MONTH(G336),1))</f>
        <v/>
      </c>
    </row>
    <row r="337">
      <c r="A337" s="5" t="n"/>
      <c r="D337" s="6" t="n"/>
      <c r="E337" s="6" t="n"/>
      <c r="F337" s="6">
        <f>IF(AND(D337="",E337=""),"",N(D337)-N(E337))</f>
        <v/>
      </c>
      <c r="G337" s="5" t="n"/>
      <c r="I337" s="7">
        <f>IF(G337="","",DATE(YEAR(G337),MONTH(G337),1))</f>
        <v/>
      </c>
    </row>
    <row r="338">
      <c r="A338" s="5" t="n"/>
      <c r="D338" s="6" t="n"/>
      <c r="E338" s="6" t="n"/>
      <c r="F338" s="6">
        <f>IF(AND(D338="",E338=""),"",N(D338)-N(E338))</f>
        <v/>
      </c>
      <c r="G338" s="5" t="n"/>
      <c r="I338" s="7">
        <f>IF(G338="","",DATE(YEAR(G338),MONTH(G338),1))</f>
        <v/>
      </c>
    </row>
    <row r="339">
      <c r="A339" s="5" t="n"/>
      <c r="D339" s="6" t="n"/>
      <c r="E339" s="6" t="n"/>
      <c r="F339" s="6">
        <f>IF(AND(D339="",E339=""),"",N(D339)-N(E339))</f>
        <v/>
      </c>
      <c r="G339" s="5" t="n"/>
      <c r="I339" s="7">
        <f>IF(G339="","",DATE(YEAR(G339),MONTH(G339),1))</f>
        <v/>
      </c>
    </row>
    <row r="340">
      <c r="A340" s="5" t="n"/>
      <c r="D340" s="6" t="n"/>
      <c r="E340" s="6" t="n"/>
      <c r="F340" s="6">
        <f>IF(AND(D340="",E340=""),"",N(D340)-N(E340))</f>
        <v/>
      </c>
      <c r="G340" s="5" t="n"/>
      <c r="I340" s="7">
        <f>IF(G340="","",DATE(YEAR(G340),MONTH(G340),1))</f>
        <v/>
      </c>
    </row>
    <row r="341">
      <c r="A341" s="5" t="n"/>
      <c r="D341" s="6" t="n"/>
      <c r="E341" s="6" t="n"/>
      <c r="F341" s="6">
        <f>IF(AND(D341="",E341=""),"",N(D341)-N(E341))</f>
        <v/>
      </c>
      <c r="G341" s="5" t="n"/>
      <c r="I341" s="7">
        <f>IF(G341="","",DATE(YEAR(G341),MONTH(G341),1))</f>
        <v/>
      </c>
    </row>
    <row r="342">
      <c r="A342" s="5" t="n"/>
      <c r="D342" s="6" t="n"/>
      <c r="E342" s="6" t="n"/>
      <c r="F342" s="6">
        <f>IF(AND(D342="",E342=""),"",N(D342)-N(E342))</f>
        <v/>
      </c>
      <c r="G342" s="5" t="n"/>
      <c r="I342" s="7">
        <f>IF(G342="","",DATE(YEAR(G342),MONTH(G342),1))</f>
        <v/>
      </c>
    </row>
    <row r="343">
      <c r="A343" s="5" t="n"/>
      <c r="D343" s="6" t="n"/>
      <c r="E343" s="6" t="n"/>
      <c r="F343" s="6">
        <f>IF(AND(D343="",E343=""),"",N(D343)-N(E343))</f>
        <v/>
      </c>
      <c r="G343" s="5" t="n"/>
      <c r="I343" s="7">
        <f>IF(G343="","",DATE(YEAR(G343),MONTH(G343),1))</f>
        <v/>
      </c>
    </row>
    <row r="344">
      <c r="A344" s="5" t="n"/>
      <c r="D344" s="6" t="n"/>
      <c r="E344" s="6" t="n"/>
      <c r="F344" s="6">
        <f>IF(AND(D344="",E344=""),"",N(D344)-N(E344))</f>
        <v/>
      </c>
      <c r="G344" s="5" t="n"/>
      <c r="I344" s="7">
        <f>IF(G344="","",DATE(YEAR(G344),MONTH(G344),1))</f>
        <v/>
      </c>
    </row>
    <row r="345">
      <c r="A345" s="5" t="n"/>
      <c r="D345" s="6" t="n"/>
      <c r="E345" s="6" t="n"/>
      <c r="F345" s="6">
        <f>IF(AND(D345="",E345=""),"",N(D345)-N(E345))</f>
        <v/>
      </c>
      <c r="G345" s="5" t="n"/>
      <c r="I345" s="7">
        <f>IF(G345="","",DATE(YEAR(G345),MONTH(G345),1))</f>
        <v/>
      </c>
    </row>
    <row r="346">
      <c r="A346" s="5" t="n"/>
      <c r="D346" s="6" t="n"/>
      <c r="E346" s="6" t="n"/>
      <c r="F346" s="6">
        <f>IF(AND(D346="",E346=""),"",N(D346)-N(E346))</f>
        <v/>
      </c>
      <c r="G346" s="5" t="n"/>
      <c r="I346" s="7">
        <f>IF(G346="","",DATE(YEAR(G346),MONTH(G346),1))</f>
        <v/>
      </c>
    </row>
    <row r="347">
      <c r="A347" s="5" t="n"/>
      <c r="D347" s="6" t="n"/>
      <c r="E347" s="6" t="n"/>
      <c r="F347" s="6">
        <f>IF(AND(D347="",E347=""),"",N(D347)-N(E347))</f>
        <v/>
      </c>
      <c r="G347" s="5" t="n"/>
      <c r="I347" s="7">
        <f>IF(G347="","",DATE(YEAR(G347),MONTH(G347),1))</f>
        <v/>
      </c>
    </row>
    <row r="348">
      <c r="A348" s="5" t="n"/>
      <c r="D348" s="6" t="n"/>
      <c r="E348" s="6" t="n"/>
      <c r="F348" s="6">
        <f>IF(AND(D348="",E348=""),"",N(D348)-N(E348))</f>
        <v/>
      </c>
      <c r="G348" s="5" t="n"/>
      <c r="I348" s="7">
        <f>IF(G348="","",DATE(YEAR(G348),MONTH(G348),1))</f>
        <v/>
      </c>
    </row>
    <row r="349">
      <c r="A349" s="5" t="n"/>
      <c r="D349" s="6" t="n"/>
      <c r="E349" s="6" t="n"/>
      <c r="F349" s="6">
        <f>IF(AND(D349="",E349=""),"",N(D349)-N(E349))</f>
        <v/>
      </c>
      <c r="G349" s="5" t="n"/>
      <c r="I349" s="7">
        <f>IF(G349="","",DATE(YEAR(G349),MONTH(G349),1))</f>
        <v/>
      </c>
    </row>
    <row r="350">
      <c r="A350" s="5" t="n"/>
      <c r="D350" s="6" t="n"/>
      <c r="E350" s="6" t="n"/>
      <c r="F350" s="6">
        <f>IF(AND(D350="",E350=""),"",N(D350)-N(E350))</f>
        <v/>
      </c>
      <c r="G350" s="5" t="n"/>
      <c r="I350" s="7">
        <f>IF(G350="","",DATE(YEAR(G350),MONTH(G350),1))</f>
        <v/>
      </c>
    </row>
    <row r="351">
      <c r="A351" s="5" t="n"/>
      <c r="D351" s="6" t="n"/>
      <c r="E351" s="6" t="n"/>
      <c r="F351" s="6">
        <f>IF(AND(D351="",E351=""),"",N(D351)-N(E351))</f>
        <v/>
      </c>
      <c r="G351" s="5" t="n"/>
      <c r="I351" s="7">
        <f>IF(G351="","",DATE(YEAR(G351),MONTH(G351),1))</f>
        <v/>
      </c>
    </row>
    <row r="352">
      <c r="A352" s="5" t="n"/>
      <c r="D352" s="6" t="n"/>
      <c r="E352" s="6" t="n"/>
      <c r="F352" s="6">
        <f>IF(AND(D352="",E352=""),"",N(D352)-N(E352))</f>
        <v/>
      </c>
      <c r="G352" s="5" t="n"/>
      <c r="I352" s="7">
        <f>IF(G352="","",DATE(YEAR(G352),MONTH(G352),1))</f>
        <v/>
      </c>
    </row>
    <row r="353">
      <c r="A353" s="5" t="n"/>
      <c r="D353" s="6" t="n"/>
      <c r="E353" s="6" t="n"/>
      <c r="F353" s="6">
        <f>IF(AND(D353="",E353=""),"",N(D353)-N(E353))</f>
        <v/>
      </c>
      <c r="G353" s="5" t="n"/>
      <c r="I353" s="7">
        <f>IF(G353="","",DATE(YEAR(G353),MONTH(G353),1))</f>
        <v/>
      </c>
    </row>
    <row r="354">
      <c r="A354" s="5" t="n"/>
      <c r="D354" s="6" t="n"/>
      <c r="E354" s="6" t="n"/>
      <c r="F354" s="6">
        <f>IF(AND(D354="",E354=""),"",N(D354)-N(E354))</f>
        <v/>
      </c>
      <c r="G354" s="5" t="n"/>
      <c r="I354" s="7">
        <f>IF(G354="","",DATE(YEAR(G354),MONTH(G354),1))</f>
        <v/>
      </c>
    </row>
    <row r="355">
      <c r="A355" s="5" t="n"/>
      <c r="D355" s="6" t="n"/>
      <c r="E355" s="6" t="n"/>
      <c r="F355" s="6">
        <f>IF(AND(D355="",E355=""),"",N(D355)-N(E355))</f>
        <v/>
      </c>
      <c r="G355" s="5" t="n"/>
      <c r="I355" s="7">
        <f>IF(G355="","",DATE(YEAR(G355),MONTH(G355),1))</f>
        <v/>
      </c>
    </row>
    <row r="356">
      <c r="A356" s="5" t="n"/>
      <c r="D356" s="6" t="n"/>
      <c r="E356" s="6" t="n"/>
      <c r="F356" s="6">
        <f>IF(AND(D356="",E356=""),"",N(D356)-N(E356))</f>
        <v/>
      </c>
      <c r="G356" s="5" t="n"/>
      <c r="I356" s="7">
        <f>IF(G356="","",DATE(YEAR(G356),MONTH(G356),1))</f>
        <v/>
      </c>
    </row>
    <row r="357">
      <c r="A357" s="5" t="n"/>
      <c r="D357" s="6" t="n"/>
      <c r="E357" s="6" t="n"/>
      <c r="F357" s="6">
        <f>IF(AND(D357="",E357=""),"",N(D357)-N(E357))</f>
        <v/>
      </c>
      <c r="G357" s="5" t="n"/>
      <c r="I357" s="7">
        <f>IF(G357="","",DATE(YEAR(G357),MONTH(G357),1))</f>
        <v/>
      </c>
    </row>
    <row r="358">
      <c r="A358" s="5" t="n"/>
      <c r="D358" s="6" t="n"/>
      <c r="E358" s="6" t="n"/>
      <c r="F358" s="6">
        <f>IF(AND(D358="",E358=""),"",N(D358)-N(E358))</f>
        <v/>
      </c>
      <c r="G358" s="5" t="n"/>
      <c r="I358" s="7">
        <f>IF(G358="","",DATE(YEAR(G358),MONTH(G358),1))</f>
        <v/>
      </c>
    </row>
    <row r="359">
      <c r="A359" s="5" t="n"/>
      <c r="D359" s="6" t="n"/>
      <c r="E359" s="6" t="n"/>
      <c r="F359" s="6">
        <f>IF(AND(D359="",E359=""),"",N(D359)-N(E359))</f>
        <v/>
      </c>
      <c r="G359" s="5" t="n"/>
      <c r="I359" s="7">
        <f>IF(G359="","",DATE(YEAR(G359),MONTH(G359),1))</f>
        <v/>
      </c>
    </row>
    <row r="360">
      <c r="A360" s="5" t="n"/>
      <c r="D360" s="6" t="n"/>
      <c r="E360" s="6" t="n"/>
      <c r="F360" s="6">
        <f>IF(AND(D360="",E360=""),"",N(D360)-N(E360))</f>
        <v/>
      </c>
      <c r="G360" s="5" t="n"/>
      <c r="I360" s="7">
        <f>IF(G360="","",DATE(YEAR(G360),MONTH(G360),1))</f>
        <v/>
      </c>
    </row>
    <row r="361">
      <c r="A361" s="5" t="n"/>
      <c r="D361" s="6" t="n"/>
      <c r="E361" s="6" t="n"/>
      <c r="F361" s="6">
        <f>IF(AND(D361="",E361=""),"",N(D361)-N(E361))</f>
        <v/>
      </c>
      <c r="G361" s="5" t="n"/>
      <c r="I361" s="7">
        <f>IF(G361="","",DATE(YEAR(G361),MONTH(G361),1))</f>
        <v/>
      </c>
    </row>
    <row r="362">
      <c r="A362" s="5" t="n"/>
      <c r="D362" s="6" t="n"/>
      <c r="E362" s="6" t="n"/>
      <c r="F362" s="6">
        <f>IF(AND(D362="",E362=""),"",N(D362)-N(E362))</f>
        <v/>
      </c>
      <c r="G362" s="5" t="n"/>
      <c r="I362" s="7">
        <f>IF(G362="","",DATE(YEAR(G362),MONTH(G362),1))</f>
        <v/>
      </c>
    </row>
    <row r="363">
      <c r="A363" s="5" t="n"/>
      <c r="D363" s="6" t="n"/>
      <c r="E363" s="6" t="n"/>
      <c r="F363" s="6">
        <f>IF(AND(D363="",E363=""),"",N(D363)-N(E363))</f>
        <v/>
      </c>
      <c r="G363" s="5" t="n"/>
      <c r="I363" s="7">
        <f>IF(G363="","",DATE(YEAR(G363),MONTH(G363),1))</f>
        <v/>
      </c>
    </row>
    <row r="364">
      <c r="A364" s="5" t="n"/>
      <c r="D364" s="6" t="n"/>
      <c r="E364" s="6" t="n"/>
      <c r="F364" s="6">
        <f>IF(AND(D364="",E364=""),"",N(D364)-N(E364))</f>
        <v/>
      </c>
      <c r="G364" s="5" t="n"/>
      <c r="I364" s="7">
        <f>IF(G364="","",DATE(YEAR(G364),MONTH(G364),1))</f>
        <v/>
      </c>
    </row>
    <row r="365">
      <c r="A365" s="5" t="n"/>
      <c r="D365" s="6" t="n"/>
      <c r="E365" s="6" t="n"/>
      <c r="F365" s="6">
        <f>IF(AND(D365="",E365=""),"",N(D365)-N(E365))</f>
        <v/>
      </c>
      <c r="G365" s="5" t="n"/>
      <c r="I365" s="7">
        <f>IF(G365="","",DATE(YEAR(G365),MONTH(G365),1))</f>
        <v/>
      </c>
    </row>
    <row r="366">
      <c r="A366" s="5" t="n"/>
      <c r="D366" s="6" t="n"/>
      <c r="E366" s="6" t="n"/>
      <c r="F366" s="6">
        <f>IF(AND(D366="",E366=""),"",N(D366)-N(E366))</f>
        <v/>
      </c>
      <c r="G366" s="5" t="n"/>
      <c r="I366" s="7">
        <f>IF(G366="","",DATE(YEAR(G366),MONTH(G366),1))</f>
        <v/>
      </c>
    </row>
    <row r="367">
      <c r="A367" s="5" t="n"/>
      <c r="D367" s="6" t="n"/>
      <c r="E367" s="6" t="n"/>
      <c r="F367" s="6">
        <f>IF(AND(D367="",E367=""),"",N(D367)-N(E367))</f>
        <v/>
      </c>
      <c r="G367" s="5" t="n"/>
      <c r="I367" s="7">
        <f>IF(G367="","",DATE(YEAR(G367),MONTH(G367),1))</f>
        <v/>
      </c>
    </row>
    <row r="368">
      <c r="A368" s="5" t="n"/>
      <c r="D368" s="6" t="n"/>
      <c r="E368" s="6" t="n"/>
      <c r="F368" s="6">
        <f>IF(AND(D368="",E368=""),"",N(D368)-N(E368))</f>
        <v/>
      </c>
      <c r="G368" s="5" t="n"/>
      <c r="I368" s="7">
        <f>IF(G368="","",DATE(YEAR(G368),MONTH(G368),1))</f>
        <v/>
      </c>
    </row>
    <row r="369">
      <c r="A369" s="5" t="n"/>
      <c r="D369" s="6" t="n"/>
      <c r="E369" s="6" t="n"/>
      <c r="F369" s="6">
        <f>IF(AND(D369="",E369=""),"",N(D369)-N(E369))</f>
        <v/>
      </c>
      <c r="G369" s="5" t="n"/>
      <c r="I369" s="7">
        <f>IF(G369="","",DATE(YEAR(G369),MONTH(G369),1))</f>
        <v/>
      </c>
    </row>
    <row r="370">
      <c r="A370" s="5" t="n"/>
      <c r="D370" s="6" t="n"/>
      <c r="E370" s="6" t="n"/>
      <c r="F370" s="6">
        <f>IF(AND(D370="",E370=""),"",N(D370)-N(E370))</f>
        <v/>
      </c>
      <c r="G370" s="5" t="n"/>
      <c r="I370" s="7">
        <f>IF(G370="","",DATE(YEAR(G370),MONTH(G370),1))</f>
        <v/>
      </c>
    </row>
    <row r="371">
      <c r="A371" s="5" t="n"/>
      <c r="D371" s="6" t="n"/>
      <c r="E371" s="6" t="n"/>
      <c r="F371" s="6">
        <f>IF(AND(D371="",E371=""),"",N(D371)-N(E371))</f>
        <v/>
      </c>
      <c r="G371" s="5" t="n"/>
      <c r="I371" s="7">
        <f>IF(G371="","",DATE(YEAR(G371),MONTH(G371),1))</f>
        <v/>
      </c>
    </row>
    <row r="372">
      <c r="A372" s="5" t="n"/>
      <c r="D372" s="6" t="n"/>
      <c r="E372" s="6" t="n"/>
      <c r="F372" s="6">
        <f>IF(AND(D372="",E372=""),"",N(D372)-N(E372))</f>
        <v/>
      </c>
      <c r="G372" s="5" t="n"/>
      <c r="I372" s="7">
        <f>IF(G372="","",DATE(YEAR(G372),MONTH(G372),1))</f>
        <v/>
      </c>
    </row>
    <row r="373">
      <c r="A373" s="5" t="n"/>
      <c r="D373" s="6" t="n"/>
      <c r="E373" s="6" t="n"/>
      <c r="F373" s="6">
        <f>IF(AND(D373="",E373=""),"",N(D373)-N(E373))</f>
        <v/>
      </c>
      <c r="G373" s="5" t="n"/>
      <c r="I373" s="7">
        <f>IF(G373="","",DATE(YEAR(G373),MONTH(G373),1))</f>
        <v/>
      </c>
    </row>
    <row r="374">
      <c r="A374" s="5" t="n"/>
      <c r="D374" s="6" t="n"/>
      <c r="E374" s="6" t="n"/>
      <c r="F374" s="6">
        <f>IF(AND(D374="",E374=""),"",N(D374)-N(E374))</f>
        <v/>
      </c>
      <c r="G374" s="5" t="n"/>
      <c r="I374" s="7">
        <f>IF(G374="","",DATE(YEAR(G374),MONTH(G374),1))</f>
        <v/>
      </c>
    </row>
    <row r="375">
      <c r="A375" s="5" t="n"/>
      <c r="D375" s="6" t="n"/>
      <c r="E375" s="6" t="n"/>
      <c r="F375" s="6">
        <f>IF(AND(D375="",E375=""),"",N(D375)-N(E375))</f>
        <v/>
      </c>
      <c r="G375" s="5" t="n"/>
      <c r="I375" s="7">
        <f>IF(G375="","",DATE(YEAR(G375),MONTH(G375),1))</f>
        <v/>
      </c>
    </row>
    <row r="376">
      <c r="A376" s="5" t="n"/>
      <c r="D376" s="6" t="n"/>
      <c r="E376" s="6" t="n"/>
      <c r="F376" s="6">
        <f>IF(AND(D376="",E376=""),"",N(D376)-N(E376))</f>
        <v/>
      </c>
      <c r="G376" s="5" t="n"/>
      <c r="I376" s="7">
        <f>IF(G376="","",DATE(YEAR(G376),MONTH(G376),1))</f>
        <v/>
      </c>
    </row>
    <row r="377">
      <c r="A377" s="5" t="n"/>
      <c r="D377" s="6" t="n"/>
      <c r="E377" s="6" t="n"/>
      <c r="F377" s="6">
        <f>IF(AND(D377="",E377=""),"",N(D377)-N(E377))</f>
        <v/>
      </c>
      <c r="G377" s="5" t="n"/>
      <c r="I377" s="7">
        <f>IF(G377="","",DATE(YEAR(G377),MONTH(G377),1))</f>
        <v/>
      </c>
    </row>
    <row r="378">
      <c r="A378" s="5" t="n"/>
      <c r="D378" s="6" t="n"/>
      <c r="E378" s="6" t="n"/>
      <c r="F378" s="6">
        <f>IF(AND(D378="",E378=""),"",N(D378)-N(E378))</f>
        <v/>
      </c>
      <c r="G378" s="5" t="n"/>
      <c r="I378" s="7">
        <f>IF(G378="","",DATE(YEAR(G378),MONTH(G378),1))</f>
        <v/>
      </c>
    </row>
    <row r="379">
      <c r="A379" s="5" t="n"/>
      <c r="D379" s="6" t="n"/>
      <c r="E379" s="6" t="n"/>
      <c r="F379" s="6">
        <f>IF(AND(D379="",E379=""),"",N(D379)-N(E379))</f>
        <v/>
      </c>
      <c r="G379" s="5" t="n"/>
      <c r="I379" s="7">
        <f>IF(G379="","",DATE(YEAR(G379),MONTH(G379),1))</f>
        <v/>
      </c>
    </row>
    <row r="380">
      <c r="A380" s="5" t="n"/>
      <c r="D380" s="6" t="n"/>
      <c r="E380" s="6" t="n"/>
      <c r="F380" s="6">
        <f>IF(AND(D380="",E380=""),"",N(D380)-N(E380))</f>
        <v/>
      </c>
      <c r="G380" s="5" t="n"/>
      <c r="I380" s="7">
        <f>IF(G380="","",DATE(YEAR(G380),MONTH(G380),1))</f>
        <v/>
      </c>
    </row>
    <row r="381">
      <c r="A381" s="5" t="n"/>
      <c r="D381" s="6" t="n"/>
      <c r="E381" s="6" t="n"/>
      <c r="F381" s="6">
        <f>IF(AND(D381="",E381=""),"",N(D381)-N(E381))</f>
        <v/>
      </c>
      <c r="G381" s="5" t="n"/>
      <c r="I381" s="7">
        <f>IF(G381="","",DATE(YEAR(G381),MONTH(G381),1))</f>
        <v/>
      </c>
    </row>
    <row r="382">
      <c r="A382" s="5" t="n"/>
      <c r="D382" s="6" t="n"/>
      <c r="E382" s="6" t="n"/>
      <c r="F382" s="6">
        <f>IF(AND(D382="",E382=""),"",N(D382)-N(E382))</f>
        <v/>
      </c>
      <c r="G382" s="5" t="n"/>
      <c r="I382" s="7">
        <f>IF(G382="","",DATE(YEAR(G382),MONTH(G382),1))</f>
        <v/>
      </c>
    </row>
    <row r="383">
      <c r="A383" s="5" t="n"/>
      <c r="D383" s="6" t="n"/>
      <c r="E383" s="6" t="n"/>
      <c r="F383" s="6">
        <f>IF(AND(D383="",E383=""),"",N(D383)-N(E383))</f>
        <v/>
      </c>
      <c r="G383" s="5" t="n"/>
      <c r="I383" s="7">
        <f>IF(G383="","",DATE(YEAR(G383),MONTH(G383),1))</f>
        <v/>
      </c>
    </row>
    <row r="384">
      <c r="A384" s="5" t="n"/>
      <c r="D384" s="6" t="n"/>
      <c r="E384" s="6" t="n"/>
      <c r="F384" s="6">
        <f>IF(AND(D384="",E384=""),"",N(D384)-N(E384))</f>
        <v/>
      </c>
      <c r="G384" s="5" t="n"/>
      <c r="I384" s="7">
        <f>IF(G384="","",DATE(YEAR(G384),MONTH(G384),1))</f>
        <v/>
      </c>
    </row>
    <row r="385">
      <c r="A385" s="5" t="n"/>
      <c r="D385" s="6" t="n"/>
      <c r="E385" s="6" t="n"/>
      <c r="F385" s="6">
        <f>IF(AND(D385="",E385=""),"",N(D385)-N(E385))</f>
        <v/>
      </c>
      <c r="G385" s="5" t="n"/>
      <c r="I385" s="7">
        <f>IF(G385="","",DATE(YEAR(G385),MONTH(G385),1))</f>
        <v/>
      </c>
    </row>
    <row r="386">
      <c r="A386" s="5" t="n"/>
      <c r="D386" s="6" t="n"/>
      <c r="E386" s="6" t="n"/>
      <c r="F386" s="6">
        <f>IF(AND(D386="",E386=""),"",N(D386)-N(E386))</f>
        <v/>
      </c>
      <c r="G386" s="5" t="n"/>
      <c r="I386" s="7">
        <f>IF(G386="","",DATE(YEAR(G386),MONTH(G386),1))</f>
        <v/>
      </c>
    </row>
    <row r="387">
      <c r="A387" s="5" t="n"/>
      <c r="D387" s="6" t="n"/>
      <c r="E387" s="6" t="n"/>
      <c r="F387" s="6">
        <f>IF(AND(D387="",E387=""),"",N(D387)-N(E387))</f>
        <v/>
      </c>
      <c r="G387" s="5" t="n"/>
      <c r="I387" s="7">
        <f>IF(G387="","",DATE(YEAR(G387),MONTH(G387),1))</f>
        <v/>
      </c>
    </row>
    <row r="388">
      <c r="A388" s="5" t="n"/>
      <c r="D388" s="6" t="n"/>
      <c r="E388" s="6" t="n"/>
      <c r="F388" s="6">
        <f>IF(AND(D388="",E388=""),"",N(D388)-N(E388))</f>
        <v/>
      </c>
      <c r="G388" s="5" t="n"/>
      <c r="I388" s="7">
        <f>IF(G388="","",DATE(YEAR(G388),MONTH(G388),1))</f>
        <v/>
      </c>
    </row>
    <row r="389">
      <c r="A389" s="5" t="n"/>
      <c r="D389" s="6" t="n"/>
      <c r="E389" s="6" t="n"/>
      <c r="F389" s="6">
        <f>IF(AND(D389="",E389=""),"",N(D389)-N(E389))</f>
        <v/>
      </c>
      <c r="G389" s="5" t="n"/>
      <c r="I389" s="7">
        <f>IF(G389="","",DATE(YEAR(G389),MONTH(G389),1))</f>
        <v/>
      </c>
    </row>
    <row r="390">
      <c r="A390" s="5" t="n"/>
      <c r="D390" s="6" t="n"/>
      <c r="E390" s="6" t="n"/>
      <c r="F390" s="6">
        <f>IF(AND(D390="",E390=""),"",N(D390)-N(E390))</f>
        <v/>
      </c>
      <c r="G390" s="5" t="n"/>
      <c r="I390" s="7">
        <f>IF(G390="","",DATE(YEAR(G390),MONTH(G390),1))</f>
        <v/>
      </c>
    </row>
    <row r="391">
      <c r="A391" s="5" t="n"/>
      <c r="D391" s="6" t="n"/>
      <c r="E391" s="6" t="n"/>
      <c r="F391" s="6">
        <f>IF(AND(D391="",E391=""),"",N(D391)-N(E391))</f>
        <v/>
      </c>
      <c r="G391" s="5" t="n"/>
      <c r="I391" s="7">
        <f>IF(G391="","",DATE(YEAR(G391),MONTH(G391),1))</f>
        <v/>
      </c>
    </row>
    <row r="392">
      <c r="A392" s="5" t="n"/>
      <c r="D392" s="6" t="n"/>
      <c r="E392" s="6" t="n"/>
      <c r="F392" s="6">
        <f>IF(AND(D392="",E392=""),"",N(D392)-N(E392))</f>
        <v/>
      </c>
      <c r="G392" s="5" t="n"/>
      <c r="I392" s="7">
        <f>IF(G392="","",DATE(YEAR(G392),MONTH(G392),1))</f>
        <v/>
      </c>
    </row>
    <row r="393">
      <c r="A393" s="5" t="n"/>
      <c r="D393" s="6" t="n"/>
      <c r="E393" s="6" t="n"/>
      <c r="F393" s="6">
        <f>IF(AND(D393="",E393=""),"",N(D393)-N(E393))</f>
        <v/>
      </c>
      <c r="G393" s="5" t="n"/>
      <c r="I393" s="7">
        <f>IF(G393="","",DATE(YEAR(G393),MONTH(G393),1))</f>
        <v/>
      </c>
    </row>
    <row r="394">
      <c r="A394" s="5" t="n"/>
      <c r="D394" s="6" t="n"/>
      <c r="E394" s="6" t="n"/>
      <c r="F394" s="6">
        <f>IF(AND(D394="",E394=""),"",N(D394)-N(E394))</f>
        <v/>
      </c>
      <c r="G394" s="5" t="n"/>
      <c r="I394" s="7">
        <f>IF(G394="","",DATE(YEAR(G394),MONTH(G394),1))</f>
        <v/>
      </c>
    </row>
    <row r="395">
      <c r="A395" s="5" t="n"/>
      <c r="D395" s="6" t="n"/>
      <c r="E395" s="6" t="n"/>
      <c r="F395" s="6">
        <f>IF(AND(D395="",E395=""),"",N(D395)-N(E395))</f>
        <v/>
      </c>
      <c r="G395" s="5" t="n"/>
      <c r="I395" s="7">
        <f>IF(G395="","",DATE(YEAR(G395),MONTH(G395),1))</f>
        <v/>
      </c>
    </row>
    <row r="396">
      <c r="A396" s="5" t="n"/>
      <c r="D396" s="6" t="n"/>
      <c r="E396" s="6" t="n"/>
      <c r="F396" s="6">
        <f>IF(AND(D396="",E396=""),"",N(D396)-N(E396))</f>
        <v/>
      </c>
      <c r="G396" s="5" t="n"/>
      <c r="I396" s="7">
        <f>IF(G396="","",DATE(YEAR(G396),MONTH(G396),1))</f>
        <v/>
      </c>
    </row>
    <row r="397">
      <c r="A397" s="5" t="n"/>
      <c r="D397" s="6" t="n"/>
      <c r="E397" s="6" t="n"/>
      <c r="F397" s="6">
        <f>IF(AND(D397="",E397=""),"",N(D397)-N(E397))</f>
        <v/>
      </c>
      <c r="G397" s="5" t="n"/>
      <c r="I397" s="7">
        <f>IF(G397="","",DATE(YEAR(G397),MONTH(G397),1))</f>
        <v/>
      </c>
    </row>
    <row r="398">
      <c r="A398" s="5" t="n"/>
      <c r="D398" s="6" t="n"/>
      <c r="E398" s="6" t="n"/>
      <c r="F398" s="6">
        <f>IF(AND(D398="",E398=""),"",N(D398)-N(E398))</f>
        <v/>
      </c>
      <c r="G398" s="5" t="n"/>
      <c r="I398" s="7">
        <f>IF(G398="","",DATE(YEAR(G398),MONTH(G398),1))</f>
        <v/>
      </c>
    </row>
    <row r="399">
      <c r="A399" s="5" t="n"/>
      <c r="D399" s="6" t="n"/>
      <c r="E399" s="6" t="n"/>
      <c r="F399" s="6">
        <f>IF(AND(D399="",E399=""),"",N(D399)-N(E399))</f>
        <v/>
      </c>
      <c r="G399" s="5" t="n"/>
      <c r="I399" s="7">
        <f>IF(G399="","",DATE(YEAR(G399),MONTH(G399),1))</f>
        <v/>
      </c>
    </row>
    <row r="400">
      <c r="A400" s="5" t="n"/>
      <c r="D400" s="6" t="n"/>
      <c r="E400" s="6" t="n"/>
      <c r="F400" s="6">
        <f>IF(AND(D400="",E400=""),"",N(D400)-N(E400))</f>
        <v/>
      </c>
      <c r="G400" s="5" t="n"/>
      <c r="I400" s="7">
        <f>IF(G400="","",DATE(YEAR(G400),MONTH(G400),1))</f>
        <v/>
      </c>
    </row>
    <row r="401">
      <c r="A401" s="5" t="n"/>
      <c r="D401" s="6" t="n"/>
      <c r="E401" s="6" t="n"/>
      <c r="F401" s="6">
        <f>IF(AND(D401="",E401=""),"",N(D401)-N(E401))</f>
        <v/>
      </c>
      <c r="G401" s="5" t="n"/>
      <c r="I401" s="7">
        <f>IF(G401="","",DATE(YEAR(G401),MONTH(G401),1))</f>
        <v/>
      </c>
    </row>
    <row r="402">
      <c r="A402" s="5" t="n"/>
      <c r="D402" s="6" t="n"/>
      <c r="E402" s="6" t="n"/>
      <c r="F402" s="6">
        <f>IF(AND(D402="",E402=""),"",N(D402)-N(E402))</f>
        <v/>
      </c>
      <c r="G402" s="5" t="n"/>
      <c r="I402" s="7">
        <f>IF(G402="","",DATE(YEAR(G402),MONTH(G402),1))</f>
        <v/>
      </c>
    </row>
    <row r="403">
      <c r="A403" s="5" t="n"/>
      <c r="D403" s="6" t="n"/>
      <c r="E403" s="6" t="n"/>
      <c r="F403" s="6">
        <f>IF(AND(D403="",E403=""),"",N(D403)-N(E403))</f>
        <v/>
      </c>
      <c r="G403" s="5" t="n"/>
      <c r="I403" s="7">
        <f>IF(G403="","",DATE(YEAR(G403),MONTH(G403),1))</f>
        <v/>
      </c>
    </row>
    <row r="404">
      <c r="A404" s="5" t="n"/>
      <c r="D404" s="6" t="n"/>
      <c r="E404" s="6" t="n"/>
      <c r="F404" s="6">
        <f>IF(AND(D404="",E404=""),"",N(D404)-N(E404))</f>
        <v/>
      </c>
      <c r="G404" s="5" t="n"/>
      <c r="I404" s="7">
        <f>IF(G404="","",DATE(YEAR(G404),MONTH(G404),1))</f>
        <v/>
      </c>
    </row>
    <row r="405">
      <c r="A405" s="5" t="n"/>
      <c r="D405" s="6" t="n"/>
      <c r="E405" s="6" t="n"/>
      <c r="F405" s="6">
        <f>IF(AND(D405="",E405=""),"",N(D405)-N(E405))</f>
        <v/>
      </c>
      <c r="G405" s="5" t="n"/>
      <c r="I405" s="7">
        <f>IF(G405="","",DATE(YEAR(G405),MONTH(G405),1))</f>
        <v/>
      </c>
    </row>
    <row r="406">
      <c r="A406" s="5" t="n"/>
      <c r="D406" s="6" t="n"/>
      <c r="E406" s="6" t="n"/>
      <c r="F406" s="6">
        <f>IF(AND(D406="",E406=""),"",N(D406)-N(E406))</f>
        <v/>
      </c>
      <c r="G406" s="5" t="n"/>
      <c r="I406" s="7">
        <f>IF(G406="","",DATE(YEAR(G406),MONTH(G406),1))</f>
        <v/>
      </c>
    </row>
    <row r="407">
      <c r="A407" s="5" t="n"/>
      <c r="D407" s="6" t="n"/>
      <c r="E407" s="6" t="n"/>
      <c r="F407" s="6">
        <f>IF(AND(D407="",E407=""),"",N(D407)-N(E407))</f>
        <v/>
      </c>
      <c r="G407" s="5" t="n"/>
      <c r="I407" s="7">
        <f>IF(G407="","",DATE(YEAR(G407),MONTH(G407),1))</f>
        <v/>
      </c>
    </row>
    <row r="408">
      <c r="A408" s="5" t="n"/>
      <c r="D408" s="6" t="n"/>
      <c r="E408" s="6" t="n"/>
      <c r="F408" s="6">
        <f>IF(AND(D408="",E408=""),"",N(D408)-N(E408))</f>
        <v/>
      </c>
      <c r="G408" s="5" t="n"/>
      <c r="I408" s="7">
        <f>IF(G408="","",DATE(YEAR(G408),MONTH(G408),1))</f>
        <v/>
      </c>
    </row>
    <row r="409">
      <c r="A409" s="5" t="n"/>
      <c r="D409" s="6" t="n"/>
      <c r="E409" s="6" t="n"/>
      <c r="F409" s="6">
        <f>IF(AND(D409="",E409=""),"",N(D409)-N(E409))</f>
        <v/>
      </c>
      <c r="G409" s="5" t="n"/>
      <c r="I409" s="7">
        <f>IF(G409="","",DATE(YEAR(G409),MONTH(G409),1))</f>
        <v/>
      </c>
    </row>
    <row r="410">
      <c r="A410" s="5" t="n"/>
      <c r="D410" s="6" t="n"/>
      <c r="E410" s="6" t="n"/>
      <c r="F410" s="6">
        <f>IF(AND(D410="",E410=""),"",N(D410)-N(E410))</f>
        <v/>
      </c>
      <c r="G410" s="5" t="n"/>
      <c r="I410" s="7">
        <f>IF(G410="","",DATE(YEAR(G410),MONTH(G410),1))</f>
        <v/>
      </c>
    </row>
    <row r="411">
      <c r="A411" s="5" t="n"/>
      <c r="D411" s="6" t="n"/>
      <c r="E411" s="6" t="n"/>
      <c r="F411" s="6">
        <f>IF(AND(D411="",E411=""),"",N(D411)-N(E411))</f>
        <v/>
      </c>
      <c r="G411" s="5" t="n"/>
      <c r="I411" s="7">
        <f>IF(G411="","",DATE(YEAR(G411),MONTH(G411),1))</f>
        <v/>
      </c>
    </row>
    <row r="412">
      <c r="A412" s="5" t="n"/>
      <c r="D412" s="6" t="n"/>
      <c r="E412" s="6" t="n"/>
      <c r="F412" s="6">
        <f>IF(AND(D412="",E412=""),"",N(D412)-N(E412))</f>
        <v/>
      </c>
      <c r="G412" s="5" t="n"/>
      <c r="I412" s="7">
        <f>IF(G412="","",DATE(YEAR(G412),MONTH(G412),1))</f>
        <v/>
      </c>
    </row>
    <row r="413">
      <c r="A413" s="5" t="n"/>
      <c r="D413" s="6" t="n"/>
      <c r="E413" s="6" t="n"/>
      <c r="F413" s="6">
        <f>IF(AND(D413="",E413=""),"",N(D413)-N(E413))</f>
        <v/>
      </c>
      <c r="G413" s="5" t="n"/>
      <c r="I413" s="7">
        <f>IF(G413="","",DATE(YEAR(G413),MONTH(G413),1))</f>
        <v/>
      </c>
    </row>
    <row r="414">
      <c r="A414" s="5" t="n"/>
      <c r="D414" s="6" t="n"/>
      <c r="E414" s="6" t="n"/>
      <c r="F414" s="6">
        <f>IF(AND(D414="",E414=""),"",N(D414)-N(E414))</f>
        <v/>
      </c>
      <c r="G414" s="5" t="n"/>
      <c r="I414" s="7">
        <f>IF(G414="","",DATE(YEAR(G414),MONTH(G414),1))</f>
        <v/>
      </c>
    </row>
    <row r="415">
      <c r="A415" s="5" t="n"/>
      <c r="D415" s="6" t="n"/>
      <c r="E415" s="6" t="n"/>
      <c r="F415" s="6">
        <f>IF(AND(D415="",E415=""),"",N(D415)-N(E415))</f>
        <v/>
      </c>
      <c r="G415" s="5" t="n"/>
      <c r="I415" s="7">
        <f>IF(G415="","",DATE(YEAR(G415),MONTH(G415),1))</f>
        <v/>
      </c>
    </row>
    <row r="416">
      <c r="A416" s="5" t="n"/>
      <c r="D416" s="6" t="n"/>
      <c r="E416" s="6" t="n"/>
      <c r="F416" s="6">
        <f>IF(AND(D416="",E416=""),"",N(D416)-N(E416))</f>
        <v/>
      </c>
      <c r="G416" s="5" t="n"/>
      <c r="I416" s="7">
        <f>IF(G416="","",DATE(YEAR(G416),MONTH(G416),1))</f>
        <v/>
      </c>
    </row>
    <row r="417">
      <c r="A417" s="5" t="n"/>
      <c r="D417" s="6" t="n"/>
      <c r="E417" s="6" t="n"/>
      <c r="F417" s="6">
        <f>IF(AND(D417="",E417=""),"",N(D417)-N(E417))</f>
        <v/>
      </c>
      <c r="G417" s="5" t="n"/>
      <c r="I417" s="7">
        <f>IF(G417="","",DATE(YEAR(G417),MONTH(G417),1))</f>
        <v/>
      </c>
    </row>
    <row r="418">
      <c r="A418" s="5" t="n"/>
      <c r="D418" s="6" t="n"/>
      <c r="E418" s="6" t="n"/>
      <c r="F418" s="6">
        <f>IF(AND(D418="",E418=""),"",N(D418)-N(E418))</f>
        <v/>
      </c>
      <c r="G418" s="5" t="n"/>
      <c r="I418" s="7">
        <f>IF(G418="","",DATE(YEAR(G418),MONTH(G418),1))</f>
        <v/>
      </c>
    </row>
    <row r="419">
      <c r="A419" s="5" t="n"/>
      <c r="D419" s="6" t="n"/>
      <c r="E419" s="6" t="n"/>
      <c r="F419" s="6">
        <f>IF(AND(D419="",E419=""),"",N(D419)-N(E419))</f>
        <v/>
      </c>
      <c r="G419" s="5" t="n"/>
      <c r="I419" s="7">
        <f>IF(G419="","",DATE(YEAR(G419),MONTH(G419),1))</f>
        <v/>
      </c>
    </row>
    <row r="420">
      <c r="A420" s="5" t="n"/>
      <c r="D420" s="6" t="n"/>
      <c r="E420" s="6" t="n"/>
      <c r="F420" s="6">
        <f>IF(AND(D420="",E420=""),"",N(D420)-N(E420))</f>
        <v/>
      </c>
      <c r="G420" s="5" t="n"/>
      <c r="I420" s="7">
        <f>IF(G420="","",DATE(YEAR(G420),MONTH(G420),1))</f>
        <v/>
      </c>
    </row>
    <row r="421">
      <c r="A421" s="5" t="n"/>
      <c r="D421" s="6" t="n"/>
      <c r="E421" s="6" t="n"/>
      <c r="F421" s="6">
        <f>IF(AND(D421="",E421=""),"",N(D421)-N(E421))</f>
        <v/>
      </c>
      <c r="G421" s="5" t="n"/>
      <c r="I421" s="7">
        <f>IF(G421="","",DATE(YEAR(G421),MONTH(G421),1))</f>
        <v/>
      </c>
    </row>
    <row r="422">
      <c r="A422" s="5" t="n"/>
      <c r="D422" s="6" t="n"/>
      <c r="E422" s="6" t="n"/>
      <c r="F422" s="6">
        <f>IF(AND(D422="",E422=""),"",N(D422)-N(E422))</f>
        <v/>
      </c>
      <c r="G422" s="5" t="n"/>
      <c r="I422" s="7">
        <f>IF(G422="","",DATE(YEAR(G422),MONTH(G422),1))</f>
        <v/>
      </c>
    </row>
    <row r="423">
      <c r="A423" s="5" t="n"/>
      <c r="D423" s="6" t="n"/>
      <c r="E423" s="6" t="n"/>
      <c r="F423" s="6">
        <f>IF(AND(D423="",E423=""),"",N(D423)-N(E423))</f>
        <v/>
      </c>
      <c r="G423" s="5" t="n"/>
      <c r="I423" s="7">
        <f>IF(G423="","",DATE(YEAR(G423),MONTH(G423),1))</f>
        <v/>
      </c>
    </row>
    <row r="424">
      <c r="A424" s="5" t="n"/>
      <c r="D424" s="6" t="n"/>
      <c r="E424" s="6" t="n"/>
      <c r="F424" s="6">
        <f>IF(AND(D424="",E424=""),"",N(D424)-N(E424))</f>
        <v/>
      </c>
      <c r="G424" s="5" t="n"/>
      <c r="I424" s="7">
        <f>IF(G424="","",DATE(YEAR(G424),MONTH(G424),1))</f>
        <v/>
      </c>
    </row>
    <row r="425">
      <c r="A425" s="5" t="n"/>
      <c r="D425" s="6" t="n"/>
      <c r="E425" s="6" t="n"/>
      <c r="F425" s="6">
        <f>IF(AND(D425="",E425=""),"",N(D425)-N(E425))</f>
        <v/>
      </c>
      <c r="G425" s="5" t="n"/>
      <c r="I425" s="7">
        <f>IF(G425="","",DATE(YEAR(G425),MONTH(G425),1))</f>
        <v/>
      </c>
    </row>
    <row r="426">
      <c r="A426" s="5" t="n"/>
      <c r="D426" s="6" t="n"/>
      <c r="E426" s="6" t="n"/>
      <c r="F426" s="6">
        <f>IF(AND(D426="",E426=""),"",N(D426)-N(E426))</f>
        <v/>
      </c>
      <c r="G426" s="5" t="n"/>
      <c r="I426" s="7">
        <f>IF(G426="","",DATE(YEAR(G426),MONTH(G426),1))</f>
        <v/>
      </c>
    </row>
    <row r="427">
      <c r="A427" s="5" t="n"/>
      <c r="D427" s="6" t="n"/>
      <c r="E427" s="6" t="n"/>
      <c r="F427" s="6">
        <f>IF(AND(D427="",E427=""),"",N(D427)-N(E427))</f>
        <v/>
      </c>
      <c r="G427" s="5" t="n"/>
      <c r="I427" s="7">
        <f>IF(G427="","",DATE(YEAR(G427),MONTH(G427),1))</f>
        <v/>
      </c>
    </row>
    <row r="428">
      <c r="A428" s="5" t="n"/>
      <c r="D428" s="6" t="n"/>
      <c r="E428" s="6" t="n"/>
      <c r="F428" s="6">
        <f>IF(AND(D428="",E428=""),"",N(D428)-N(E428))</f>
        <v/>
      </c>
      <c r="G428" s="5" t="n"/>
      <c r="I428" s="7">
        <f>IF(G428="","",DATE(YEAR(G428),MONTH(G428),1))</f>
        <v/>
      </c>
    </row>
    <row r="429">
      <c r="A429" s="5" t="n"/>
      <c r="D429" s="6" t="n"/>
      <c r="E429" s="6" t="n"/>
      <c r="F429" s="6">
        <f>IF(AND(D429="",E429=""),"",N(D429)-N(E429))</f>
        <v/>
      </c>
      <c r="G429" s="5" t="n"/>
      <c r="I429" s="7">
        <f>IF(G429="","",DATE(YEAR(G429),MONTH(G429),1))</f>
        <v/>
      </c>
    </row>
    <row r="430">
      <c r="A430" s="5" t="n"/>
      <c r="D430" s="6" t="n"/>
      <c r="E430" s="6" t="n"/>
      <c r="F430" s="6">
        <f>IF(AND(D430="",E430=""),"",N(D430)-N(E430))</f>
        <v/>
      </c>
      <c r="G430" s="5" t="n"/>
      <c r="I430" s="7">
        <f>IF(G430="","",DATE(YEAR(G430),MONTH(G430),1))</f>
        <v/>
      </c>
    </row>
    <row r="431">
      <c r="A431" s="5" t="n"/>
      <c r="D431" s="6" t="n"/>
      <c r="E431" s="6" t="n"/>
      <c r="F431" s="6">
        <f>IF(AND(D431="",E431=""),"",N(D431)-N(E431))</f>
        <v/>
      </c>
      <c r="G431" s="5" t="n"/>
      <c r="I431" s="7">
        <f>IF(G431="","",DATE(YEAR(G431),MONTH(G431),1))</f>
        <v/>
      </c>
    </row>
    <row r="432">
      <c r="A432" s="5" t="n"/>
      <c r="D432" s="6" t="n"/>
      <c r="E432" s="6" t="n"/>
      <c r="F432" s="6">
        <f>IF(AND(D432="",E432=""),"",N(D432)-N(E432))</f>
        <v/>
      </c>
      <c r="G432" s="5" t="n"/>
      <c r="I432" s="7">
        <f>IF(G432="","",DATE(YEAR(G432),MONTH(G432),1))</f>
        <v/>
      </c>
    </row>
    <row r="433">
      <c r="A433" s="5" t="n"/>
      <c r="D433" s="6" t="n"/>
      <c r="E433" s="6" t="n"/>
      <c r="F433" s="6">
        <f>IF(AND(D433="",E433=""),"",N(D433)-N(E433))</f>
        <v/>
      </c>
      <c r="G433" s="5" t="n"/>
      <c r="I433" s="7">
        <f>IF(G433="","",DATE(YEAR(G433),MONTH(G433),1))</f>
        <v/>
      </c>
    </row>
    <row r="434">
      <c r="A434" s="5" t="n"/>
      <c r="D434" s="6" t="n"/>
      <c r="E434" s="6" t="n"/>
      <c r="F434" s="6">
        <f>IF(AND(D434="",E434=""),"",N(D434)-N(E434))</f>
        <v/>
      </c>
      <c r="G434" s="5" t="n"/>
      <c r="I434" s="7">
        <f>IF(G434="","",DATE(YEAR(G434),MONTH(G434),1))</f>
        <v/>
      </c>
    </row>
    <row r="435">
      <c r="A435" s="5" t="n"/>
      <c r="D435" s="6" t="n"/>
      <c r="E435" s="6" t="n"/>
      <c r="F435" s="6">
        <f>IF(AND(D435="",E435=""),"",N(D435)-N(E435))</f>
        <v/>
      </c>
      <c r="G435" s="5" t="n"/>
      <c r="I435" s="7">
        <f>IF(G435="","",DATE(YEAR(G435),MONTH(G435),1))</f>
        <v/>
      </c>
    </row>
    <row r="436">
      <c r="A436" s="5" t="n"/>
      <c r="D436" s="6" t="n"/>
      <c r="E436" s="6" t="n"/>
      <c r="F436" s="6">
        <f>IF(AND(D436="",E436=""),"",N(D436)-N(E436))</f>
        <v/>
      </c>
      <c r="G436" s="5" t="n"/>
      <c r="I436" s="7">
        <f>IF(G436="","",DATE(YEAR(G436),MONTH(G436),1))</f>
        <v/>
      </c>
    </row>
    <row r="437">
      <c r="A437" s="5" t="n"/>
      <c r="D437" s="6" t="n"/>
      <c r="E437" s="6" t="n"/>
      <c r="F437" s="6">
        <f>IF(AND(D437="",E437=""),"",N(D437)-N(E437))</f>
        <v/>
      </c>
      <c r="G437" s="5" t="n"/>
      <c r="I437" s="7">
        <f>IF(G437="","",DATE(YEAR(G437),MONTH(G437),1))</f>
        <v/>
      </c>
    </row>
    <row r="438">
      <c r="A438" s="5" t="n"/>
      <c r="D438" s="6" t="n"/>
      <c r="E438" s="6" t="n"/>
      <c r="F438" s="6">
        <f>IF(AND(D438="",E438=""),"",N(D438)-N(E438))</f>
        <v/>
      </c>
      <c r="G438" s="5" t="n"/>
      <c r="I438" s="7">
        <f>IF(G438="","",DATE(YEAR(G438),MONTH(G438),1))</f>
        <v/>
      </c>
    </row>
    <row r="439">
      <c r="A439" s="5" t="n"/>
      <c r="D439" s="6" t="n"/>
      <c r="E439" s="6" t="n"/>
      <c r="F439" s="6">
        <f>IF(AND(D439="",E439=""),"",N(D439)-N(E439))</f>
        <v/>
      </c>
      <c r="G439" s="5" t="n"/>
      <c r="I439" s="7">
        <f>IF(G439="","",DATE(YEAR(G439),MONTH(G439),1))</f>
        <v/>
      </c>
    </row>
    <row r="440">
      <c r="A440" s="5" t="n"/>
      <c r="D440" s="6" t="n"/>
      <c r="E440" s="6" t="n"/>
      <c r="F440" s="6">
        <f>IF(AND(D440="",E440=""),"",N(D440)-N(E440))</f>
        <v/>
      </c>
      <c r="G440" s="5" t="n"/>
      <c r="I440" s="7">
        <f>IF(G440="","",DATE(YEAR(G440),MONTH(G440),1))</f>
        <v/>
      </c>
    </row>
    <row r="441">
      <c r="A441" s="5" t="n"/>
      <c r="D441" s="6" t="n"/>
      <c r="E441" s="6" t="n"/>
      <c r="F441" s="6">
        <f>IF(AND(D441="",E441=""),"",N(D441)-N(E441))</f>
        <v/>
      </c>
      <c r="G441" s="5" t="n"/>
      <c r="I441" s="7">
        <f>IF(G441="","",DATE(YEAR(G441),MONTH(G441),1))</f>
        <v/>
      </c>
    </row>
    <row r="442">
      <c r="A442" s="5" t="n"/>
      <c r="D442" s="6" t="n"/>
      <c r="E442" s="6" t="n"/>
      <c r="F442" s="6">
        <f>IF(AND(D442="",E442=""),"",N(D442)-N(E442))</f>
        <v/>
      </c>
      <c r="G442" s="5" t="n"/>
      <c r="I442" s="7">
        <f>IF(G442="","",DATE(YEAR(G442),MONTH(G442),1))</f>
        <v/>
      </c>
    </row>
    <row r="443">
      <c r="A443" s="5" t="n"/>
      <c r="D443" s="6" t="n"/>
      <c r="E443" s="6" t="n"/>
      <c r="F443" s="6">
        <f>IF(AND(D443="",E443=""),"",N(D443)-N(E443))</f>
        <v/>
      </c>
      <c r="G443" s="5" t="n"/>
      <c r="I443" s="7">
        <f>IF(G443="","",DATE(YEAR(G443),MONTH(G443),1))</f>
        <v/>
      </c>
    </row>
    <row r="444">
      <c r="A444" s="5" t="n"/>
      <c r="D444" s="6" t="n"/>
      <c r="E444" s="6" t="n"/>
      <c r="F444" s="6">
        <f>IF(AND(D444="",E444=""),"",N(D444)-N(E444))</f>
        <v/>
      </c>
      <c r="G444" s="5" t="n"/>
      <c r="I444" s="7">
        <f>IF(G444="","",DATE(YEAR(G444),MONTH(G444),1))</f>
        <v/>
      </c>
    </row>
    <row r="445">
      <c r="A445" s="5" t="n"/>
      <c r="D445" s="6" t="n"/>
      <c r="E445" s="6" t="n"/>
      <c r="F445" s="6">
        <f>IF(AND(D445="",E445=""),"",N(D445)-N(E445))</f>
        <v/>
      </c>
      <c r="G445" s="5" t="n"/>
      <c r="I445" s="7">
        <f>IF(G445="","",DATE(YEAR(G445),MONTH(G445),1))</f>
        <v/>
      </c>
    </row>
    <row r="446">
      <c r="A446" s="5" t="n"/>
      <c r="D446" s="6" t="n"/>
      <c r="E446" s="6" t="n"/>
      <c r="F446" s="6">
        <f>IF(AND(D446="",E446=""),"",N(D446)-N(E446))</f>
        <v/>
      </c>
      <c r="G446" s="5" t="n"/>
      <c r="I446" s="7">
        <f>IF(G446="","",DATE(YEAR(G446),MONTH(G446),1))</f>
        <v/>
      </c>
    </row>
    <row r="447">
      <c r="A447" s="5" t="n"/>
      <c r="D447" s="6" t="n"/>
      <c r="E447" s="6" t="n"/>
      <c r="F447" s="6">
        <f>IF(AND(D447="",E447=""),"",N(D447)-N(E447))</f>
        <v/>
      </c>
      <c r="G447" s="5" t="n"/>
      <c r="I447" s="7">
        <f>IF(G447="","",DATE(YEAR(G447),MONTH(G447),1))</f>
        <v/>
      </c>
    </row>
    <row r="448">
      <c r="A448" s="5" t="n"/>
      <c r="D448" s="6" t="n"/>
      <c r="E448" s="6" t="n"/>
      <c r="F448" s="6">
        <f>IF(AND(D448="",E448=""),"",N(D448)-N(E448))</f>
        <v/>
      </c>
      <c r="G448" s="5" t="n"/>
      <c r="I448" s="7">
        <f>IF(G448="","",DATE(YEAR(G448),MONTH(G448),1))</f>
        <v/>
      </c>
    </row>
    <row r="449">
      <c r="A449" s="5" t="n"/>
      <c r="D449" s="6" t="n"/>
      <c r="E449" s="6" t="n"/>
      <c r="F449" s="6">
        <f>IF(AND(D449="",E449=""),"",N(D449)-N(E449))</f>
        <v/>
      </c>
      <c r="G449" s="5" t="n"/>
      <c r="I449" s="7">
        <f>IF(G449="","",DATE(YEAR(G449),MONTH(G449),1))</f>
        <v/>
      </c>
    </row>
    <row r="450">
      <c r="A450" s="5" t="n"/>
      <c r="D450" s="6" t="n"/>
      <c r="E450" s="6" t="n"/>
      <c r="F450" s="6">
        <f>IF(AND(D450="",E450=""),"",N(D450)-N(E450))</f>
        <v/>
      </c>
      <c r="G450" s="5" t="n"/>
      <c r="I450" s="7">
        <f>IF(G450="","",DATE(YEAR(G450),MONTH(G450),1))</f>
        <v/>
      </c>
    </row>
    <row r="451">
      <c r="A451" s="5" t="n"/>
      <c r="D451" s="6" t="n"/>
      <c r="E451" s="6" t="n"/>
      <c r="F451" s="6">
        <f>IF(AND(D451="",E451=""),"",N(D451)-N(E451))</f>
        <v/>
      </c>
      <c r="G451" s="5" t="n"/>
      <c r="I451" s="7">
        <f>IF(G451="","",DATE(YEAR(G451),MONTH(G451),1))</f>
        <v/>
      </c>
    </row>
    <row r="452">
      <c r="A452" s="5" t="n"/>
      <c r="D452" s="6" t="n"/>
      <c r="E452" s="6" t="n"/>
      <c r="F452" s="6">
        <f>IF(AND(D452="",E452=""),"",N(D452)-N(E452))</f>
        <v/>
      </c>
      <c r="G452" s="5" t="n"/>
      <c r="I452" s="7">
        <f>IF(G452="","",DATE(YEAR(G452),MONTH(G452),1))</f>
        <v/>
      </c>
    </row>
    <row r="453">
      <c r="A453" s="5" t="n"/>
      <c r="D453" s="6" t="n"/>
      <c r="E453" s="6" t="n"/>
      <c r="F453" s="6">
        <f>IF(AND(D453="",E453=""),"",N(D453)-N(E453))</f>
        <v/>
      </c>
      <c r="G453" s="5" t="n"/>
      <c r="I453" s="7">
        <f>IF(G453="","",DATE(YEAR(G453),MONTH(G453),1))</f>
        <v/>
      </c>
    </row>
    <row r="454">
      <c r="A454" s="5" t="n"/>
      <c r="D454" s="6" t="n"/>
      <c r="E454" s="6" t="n"/>
      <c r="F454" s="6">
        <f>IF(AND(D454="",E454=""),"",N(D454)-N(E454))</f>
        <v/>
      </c>
      <c r="G454" s="5" t="n"/>
      <c r="I454" s="7">
        <f>IF(G454="","",DATE(YEAR(G454),MONTH(G454),1))</f>
        <v/>
      </c>
    </row>
    <row r="455">
      <c r="A455" s="5" t="n"/>
      <c r="D455" s="6" t="n"/>
      <c r="E455" s="6" t="n"/>
      <c r="F455" s="6">
        <f>IF(AND(D455="",E455=""),"",N(D455)-N(E455))</f>
        <v/>
      </c>
      <c r="G455" s="5" t="n"/>
      <c r="I455" s="7">
        <f>IF(G455="","",DATE(YEAR(G455),MONTH(G455),1))</f>
        <v/>
      </c>
    </row>
    <row r="456">
      <c r="A456" s="5" t="n"/>
      <c r="D456" s="6" t="n"/>
      <c r="E456" s="6" t="n"/>
      <c r="F456" s="6">
        <f>IF(AND(D456="",E456=""),"",N(D456)-N(E456))</f>
        <v/>
      </c>
      <c r="G456" s="5" t="n"/>
      <c r="I456" s="7">
        <f>IF(G456="","",DATE(YEAR(G456),MONTH(G456),1))</f>
        <v/>
      </c>
    </row>
    <row r="457">
      <c r="A457" s="5" t="n"/>
      <c r="D457" s="6" t="n"/>
      <c r="E457" s="6" t="n"/>
      <c r="F457" s="6">
        <f>IF(AND(D457="",E457=""),"",N(D457)-N(E457))</f>
        <v/>
      </c>
      <c r="G457" s="5" t="n"/>
      <c r="I457" s="7">
        <f>IF(G457="","",DATE(YEAR(G457),MONTH(G457),1))</f>
        <v/>
      </c>
    </row>
    <row r="458">
      <c r="A458" s="5" t="n"/>
      <c r="D458" s="6" t="n"/>
      <c r="E458" s="6" t="n"/>
      <c r="F458" s="6">
        <f>IF(AND(D458="",E458=""),"",N(D458)-N(E458))</f>
        <v/>
      </c>
      <c r="G458" s="5" t="n"/>
      <c r="I458" s="7">
        <f>IF(G458="","",DATE(YEAR(G458),MONTH(G458),1))</f>
        <v/>
      </c>
    </row>
    <row r="459">
      <c r="A459" s="5" t="n"/>
      <c r="D459" s="6" t="n"/>
      <c r="E459" s="6" t="n"/>
      <c r="F459" s="6">
        <f>IF(AND(D459="",E459=""),"",N(D459)-N(E459))</f>
        <v/>
      </c>
      <c r="G459" s="5" t="n"/>
      <c r="I459" s="7">
        <f>IF(G459="","",DATE(YEAR(G459),MONTH(G459),1))</f>
        <v/>
      </c>
    </row>
    <row r="460">
      <c r="A460" s="5" t="n"/>
      <c r="D460" s="6" t="n"/>
      <c r="E460" s="6" t="n"/>
      <c r="F460" s="6">
        <f>IF(AND(D460="",E460=""),"",N(D460)-N(E460))</f>
        <v/>
      </c>
      <c r="G460" s="5" t="n"/>
      <c r="I460" s="7">
        <f>IF(G460="","",DATE(YEAR(G460),MONTH(G460),1))</f>
        <v/>
      </c>
    </row>
    <row r="461">
      <c r="A461" s="5" t="n"/>
      <c r="D461" s="6" t="n"/>
      <c r="E461" s="6" t="n"/>
      <c r="F461" s="6">
        <f>IF(AND(D461="",E461=""),"",N(D461)-N(E461))</f>
        <v/>
      </c>
      <c r="G461" s="5" t="n"/>
      <c r="I461" s="7">
        <f>IF(G461="","",DATE(YEAR(G461),MONTH(G461),1))</f>
        <v/>
      </c>
    </row>
    <row r="462">
      <c r="A462" s="5" t="n"/>
      <c r="D462" s="6" t="n"/>
      <c r="E462" s="6" t="n"/>
      <c r="F462" s="6">
        <f>IF(AND(D462="",E462=""),"",N(D462)-N(E462))</f>
        <v/>
      </c>
      <c r="G462" s="5" t="n"/>
      <c r="I462" s="7">
        <f>IF(G462="","",DATE(YEAR(G462),MONTH(G462),1))</f>
        <v/>
      </c>
    </row>
    <row r="463">
      <c r="A463" s="5" t="n"/>
      <c r="D463" s="6" t="n"/>
      <c r="E463" s="6" t="n"/>
      <c r="F463" s="6">
        <f>IF(AND(D463="",E463=""),"",N(D463)-N(E463))</f>
        <v/>
      </c>
      <c r="G463" s="5" t="n"/>
      <c r="I463" s="7">
        <f>IF(G463="","",DATE(YEAR(G463),MONTH(G463),1))</f>
        <v/>
      </c>
    </row>
    <row r="464">
      <c r="A464" s="5" t="n"/>
      <c r="D464" s="6" t="n"/>
      <c r="E464" s="6" t="n"/>
      <c r="F464" s="6">
        <f>IF(AND(D464="",E464=""),"",N(D464)-N(E464))</f>
        <v/>
      </c>
      <c r="G464" s="5" t="n"/>
      <c r="I464" s="7">
        <f>IF(G464="","",DATE(YEAR(G464),MONTH(G464),1))</f>
        <v/>
      </c>
    </row>
    <row r="465">
      <c r="A465" s="5" t="n"/>
      <c r="D465" s="6" t="n"/>
      <c r="E465" s="6" t="n"/>
      <c r="F465" s="6">
        <f>IF(AND(D465="",E465=""),"",N(D465)-N(E465))</f>
        <v/>
      </c>
      <c r="G465" s="5" t="n"/>
      <c r="I465" s="7">
        <f>IF(G465="","",DATE(YEAR(G465),MONTH(G465),1))</f>
        <v/>
      </c>
    </row>
    <row r="466">
      <c r="A466" s="5" t="n"/>
      <c r="D466" s="6" t="n"/>
      <c r="E466" s="6" t="n"/>
      <c r="F466" s="6">
        <f>IF(AND(D466="",E466=""),"",N(D466)-N(E466))</f>
        <v/>
      </c>
      <c r="G466" s="5" t="n"/>
      <c r="I466" s="7">
        <f>IF(G466="","",DATE(YEAR(G466),MONTH(G466),1))</f>
        <v/>
      </c>
    </row>
    <row r="467">
      <c r="A467" s="5" t="n"/>
      <c r="D467" s="6" t="n"/>
      <c r="E467" s="6" t="n"/>
      <c r="F467" s="6">
        <f>IF(AND(D467="",E467=""),"",N(D467)-N(E467))</f>
        <v/>
      </c>
      <c r="G467" s="5" t="n"/>
      <c r="I467" s="7">
        <f>IF(G467="","",DATE(YEAR(G467),MONTH(G467),1))</f>
        <v/>
      </c>
    </row>
    <row r="468">
      <c r="A468" s="5" t="n"/>
      <c r="D468" s="6" t="n"/>
      <c r="E468" s="6" t="n"/>
      <c r="F468" s="6">
        <f>IF(AND(D468="",E468=""),"",N(D468)-N(E468))</f>
        <v/>
      </c>
      <c r="G468" s="5" t="n"/>
      <c r="I468" s="7">
        <f>IF(G468="","",DATE(YEAR(G468),MONTH(G468),1))</f>
        <v/>
      </c>
    </row>
    <row r="469">
      <c r="A469" s="5" t="n"/>
      <c r="D469" s="6" t="n"/>
      <c r="E469" s="6" t="n"/>
      <c r="F469" s="6">
        <f>IF(AND(D469="",E469=""),"",N(D469)-N(E469))</f>
        <v/>
      </c>
      <c r="G469" s="5" t="n"/>
      <c r="I469" s="7">
        <f>IF(G469="","",DATE(YEAR(G469),MONTH(G469),1))</f>
        <v/>
      </c>
    </row>
    <row r="470">
      <c r="A470" s="5" t="n"/>
      <c r="D470" s="6" t="n"/>
      <c r="E470" s="6" t="n"/>
      <c r="F470" s="6">
        <f>IF(AND(D470="",E470=""),"",N(D470)-N(E470))</f>
        <v/>
      </c>
      <c r="G470" s="5" t="n"/>
      <c r="I470" s="7">
        <f>IF(G470="","",DATE(YEAR(G470),MONTH(G470),1))</f>
        <v/>
      </c>
    </row>
    <row r="471">
      <c r="A471" s="5" t="n"/>
      <c r="D471" s="6" t="n"/>
      <c r="E471" s="6" t="n"/>
      <c r="F471" s="6">
        <f>IF(AND(D471="",E471=""),"",N(D471)-N(E471))</f>
        <v/>
      </c>
      <c r="G471" s="5" t="n"/>
      <c r="I471" s="7">
        <f>IF(G471="","",DATE(YEAR(G471),MONTH(G471),1))</f>
        <v/>
      </c>
    </row>
    <row r="472">
      <c r="A472" s="5" t="n"/>
      <c r="D472" s="6" t="n"/>
      <c r="E472" s="6" t="n"/>
      <c r="F472" s="6">
        <f>IF(AND(D472="",E472=""),"",N(D472)-N(E472))</f>
        <v/>
      </c>
      <c r="G472" s="5" t="n"/>
      <c r="I472" s="7">
        <f>IF(G472="","",DATE(YEAR(G472),MONTH(G472),1))</f>
        <v/>
      </c>
    </row>
    <row r="473">
      <c r="A473" s="5" t="n"/>
      <c r="D473" s="6" t="n"/>
      <c r="E473" s="6" t="n"/>
      <c r="F473" s="6">
        <f>IF(AND(D473="",E473=""),"",N(D473)-N(E473))</f>
        <v/>
      </c>
      <c r="G473" s="5" t="n"/>
      <c r="I473" s="7">
        <f>IF(G473="","",DATE(YEAR(G473),MONTH(G473),1))</f>
        <v/>
      </c>
    </row>
    <row r="474">
      <c r="A474" s="5" t="n"/>
      <c r="D474" s="6" t="n"/>
      <c r="E474" s="6" t="n"/>
      <c r="F474" s="6">
        <f>IF(AND(D474="",E474=""),"",N(D474)-N(E474))</f>
        <v/>
      </c>
      <c r="G474" s="5" t="n"/>
      <c r="I474" s="7">
        <f>IF(G474="","",DATE(YEAR(G474),MONTH(G474),1))</f>
        <v/>
      </c>
    </row>
    <row r="475">
      <c r="A475" s="5" t="n"/>
      <c r="D475" s="6" t="n"/>
      <c r="E475" s="6" t="n"/>
      <c r="F475" s="6">
        <f>IF(AND(D475="",E475=""),"",N(D475)-N(E475))</f>
        <v/>
      </c>
      <c r="G475" s="5" t="n"/>
      <c r="I475" s="7">
        <f>IF(G475="","",DATE(YEAR(G475),MONTH(G475),1))</f>
        <v/>
      </c>
    </row>
    <row r="476">
      <c r="A476" s="5" t="n"/>
      <c r="D476" s="6" t="n"/>
      <c r="E476" s="6" t="n"/>
      <c r="F476" s="6">
        <f>IF(AND(D476="",E476=""),"",N(D476)-N(E476))</f>
        <v/>
      </c>
      <c r="G476" s="5" t="n"/>
      <c r="I476" s="7">
        <f>IF(G476="","",DATE(YEAR(G476),MONTH(G476),1))</f>
        <v/>
      </c>
    </row>
    <row r="477">
      <c r="A477" s="5" t="n"/>
      <c r="D477" s="6" t="n"/>
      <c r="E477" s="6" t="n"/>
      <c r="F477" s="6">
        <f>IF(AND(D477="",E477=""),"",N(D477)-N(E477))</f>
        <v/>
      </c>
      <c r="G477" s="5" t="n"/>
      <c r="I477" s="7">
        <f>IF(G477="","",DATE(YEAR(G477),MONTH(G477),1))</f>
        <v/>
      </c>
    </row>
    <row r="478">
      <c r="A478" s="5" t="n"/>
      <c r="D478" s="6" t="n"/>
      <c r="E478" s="6" t="n"/>
      <c r="F478" s="6">
        <f>IF(AND(D478="",E478=""),"",N(D478)-N(E478))</f>
        <v/>
      </c>
      <c r="G478" s="5" t="n"/>
      <c r="I478" s="7">
        <f>IF(G478="","",DATE(YEAR(G478),MONTH(G478),1))</f>
        <v/>
      </c>
    </row>
    <row r="479">
      <c r="A479" s="5" t="n"/>
      <c r="D479" s="6" t="n"/>
      <c r="E479" s="6" t="n"/>
      <c r="F479" s="6">
        <f>IF(AND(D479="",E479=""),"",N(D479)-N(E479))</f>
        <v/>
      </c>
      <c r="G479" s="5" t="n"/>
      <c r="I479" s="7">
        <f>IF(G479="","",DATE(YEAR(G479),MONTH(G479),1))</f>
        <v/>
      </c>
    </row>
    <row r="480">
      <c r="A480" s="5" t="n"/>
      <c r="D480" s="6" t="n"/>
      <c r="E480" s="6" t="n"/>
      <c r="F480" s="6">
        <f>IF(AND(D480="",E480=""),"",N(D480)-N(E480))</f>
        <v/>
      </c>
      <c r="G480" s="5" t="n"/>
      <c r="I480" s="7">
        <f>IF(G480="","",DATE(YEAR(G480),MONTH(G480),1))</f>
        <v/>
      </c>
    </row>
    <row r="481">
      <c r="A481" s="5" t="n"/>
      <c r="D481" s="6" t="n"/>
      <c r="E481" s="6" t="n"/>
      <c r="F481" s="6">
        <f>IF(AND(D481="",E481=""),"",N(D481)-N(E481))</f>
        <v/>
      </c>
      <c r="G481" s="5" t="n"/>
      <c r="I481" s="7">
        <f>IF(G481="","",DATE(YEAR(G481),MONTH(G481),1))</f>
        <v/>
      </c>
    </row>
    <row r="482">
      <c r="A482" s="5" t="n"/>
      <c r="D482" s="6" t="n"/>
      <c r="E482" s="6" t="n"/>
      <c r="F482" s="6">
        <f>IF(AND(D482="",E482=""),"",N(D482)-N(E482))</f>
        <v/>
      </c>
      <c r="G482" s="5" t="n"/>
      <c r="I482" s="7">
        <f>IF(G482="","",DATE(YEAR(G482),MONTH(G482),1))</f>
        <v/>
      </c>
    </row>
    <row r="483">
      <c r="A483" s="5" t="n"/>
      <c r="D483" s="6" t="n"/>
      <c r="E483" s="6" t="n"/>
      <c r="F483" s="6">
        <f>IF(AND(D483="",E483=""),"",N(D483)-N(E483))</f>
        <v/>
      </c>
      <c r="G483" s="5" t="n"/>
      <c r="I483" s="7">
        <f>IF(G483="","",DATE(YEAR(G483),MONTH(G483),1))</f>
        <v/>
      </c>
    </row>
    <row r="484">
      <c r="A484" s="5" t="n"/>
      <c r="D484" s="6" t="n"/>
      <c r="E484" s="6" t="n"/>
      <c r="F484" s="6">
        <f>IF(AND(D484="",E484=""),"",N(D484)-N(E484))</f>
        <v/>
      </c>
      <c r="G484" s="5" t="n"/>
      <c r="I484" s="7">
        <f>IF(G484="","",DATE(YEAR(G484),MONTH(G484),1))</f>
        <v/>
      </c>
    </row>
    <row r="485">
      <c r="A485" s="5" t="n"/>
      <c r="D485" s="6" t="n"/>
      <c r="E485" s="6" t="n"/>
      <c r="F485" s="6">
        <f>IF(AND(D485="",E485=""),"",N(D485)-N(E485))</f>
        <v/>
      </c>
      <c r="G485" s="5" t="n"/>
      <c r="I485" s="7">
        <f>IF(G485="","",DATE(YEAR(G485),MONTH(G485),1))</f>
        <v/>
      </c>
    </row>
    <row r="486">
      <c r="A486" s="5" t="n"/>
      <c r="D486" s="6" t="n"/>
      <c r="E486" s="6" t="n"/>
      <c r="F486" s="6">
        <f>IF(AND(D486="",E486=""),"",N(D486)-N(E486))</f>
        <v/>
      </c>
      <c r="G486" s="5" t="n"/>
      <c r="I486" s="7">
        <f>IF(G486="","",DATE(YEAR(G486),MONTH(G486),1))</f>
        <v/>
      </c>
    </row>
    <row r="487">
      <c r="A487" s="5" t="n"/>
      <c r="D487" s="6" t="n"/>
      <c r="E487" s="6" t="n"/>
      <c r="F487" s="6">
        <f>IF(AND(D487="",E487=""),"",N(D487)-N(E487))</f>
        <v/>
      </c>
      <c r="G487" s="5" t="n"/>
      <c r="I487" s="7">
        <f>IF(G487="","",DATE(YEAR(G487),MONTH(G487),1))</f>
        <v/>
      </c>
    </row>
    <row r="488">
      <c r="A488" s="5" t="n"/>
      <c r="D488" s="6" t="n"/>
      <c r="E488" s="6" t="n"/>
      <c r="F488" s="6">
        <f>IF(AND(D488="",E488=""),"",N(D488)-N(E488))</f>
        <v/>
      </c>
      <c r="G488" s="5" t="n"/>
      <c r="I488" s="7">
        <f>IF(G488="","",DATE(YEAR(G488),MONTH(G488),1))</f>
        <v/>
      </c>
    </row>
    <row r="489">
      <c r="A489" s="5" t="n"/>
      <c r="D489" s="6" t="n"/>
      <c r="E489" s="6" t="n"/>
      <c r="F489" s="6">
        <f>IF(AND(D489="",E489=""),"",N(D489)-N(E489))</f>
        <v/>
      </c>
      <c r="G489" s="5" t="n"/>
      <c r="I489" s="7">
        <f>IF(G489="","",DATE(YEAR(G489),MONTH(G489),1))</f>
        <v/>
      </c>
    </row>
    <row r="490">
      <c r="A490" s="5" t="n"/>
      <c r="D490" s="6" t="n"/>
      <c r="E490" s="6" t="n"/>
      <c r="F490" s="6">
        <f>IF(AND(D490="",E490=""),"",N(D490)-N(E490))</f>
        <v/>
      </c>
      <c r="G490" s="5" t="n"/>
      <c r="I490" s="7">
        <f>IF(G490="","",DATE(YEAR(G490),MONTH(G490),1))</f>
        <v/>
      </c>
    </row>
    <row r="491">
      <c r="A491" s="5" t="n"/>
      <c r="D491" s="6" t="n"/>
      <c r="E491" s="6" t="n"/>
      <c r="F491" s="6">
        <f>IF(AND(D491="",E491=""),"",N(D491)-N(E491))</f>
        <v/>
      </c>
      <c r="G491" s="5" t="n"/>
      <c r="I491" s="7">
        <f>IF(G491="","",DATE(YEAR(G491),MONTH(G491),1))</f>
        <v/>
      </c>
    </row>
    <row r="492">
      <c r="A492" s="5" t="n"/>
      <c r="D492" s="6" t="n"/>
      <c r="E492" s="6" t="n"/>
      <c r="F492" s="6">
        <f>IF(AND(D492="",E492=""),"",N(D492)-N(E492))</f>
        <v/>
      </c>
      <c r="G492" s="5" t="n"/>
      <c r="I492" s="7">
        <f>IF(G492="","",DATE(YEAR(G492),MONTH(G492),1))</f>
        <v/>
      </c>
    </row>
    <row r="493">
      <c r="A493" s="5" t="n"/>
      <c r="D493" s="6" t="n"/>
      <c r="E493" s="6" t="n"/>
      <c r="F493" s="6">
        <f>IF(AND(D493="",E493=""),"",N(D493)-N(E493))</f>
        <v/>
      </c>
      <c r="G493" s="5" t="n"/>
      <c r="I493" s="7">
        <f>IF(G493="","",DATE(YEAR(G493),MONTH(G493),1))</f>
        <v/>
      </c>
    </row>
    <row r="494">
      <c r="A494" s="5" t="n"/>
      <c r="D494" s="6" t="n"/>
      <c r="E494" s="6" t="n"/>
      <c r="F494" s="6">
        <f>IF(AND(D494="",E494=""),"",N(D494)-N(E494))</f>
        <v/>
      </c>
      <c r="G494" s="5" t="n"/>
      <c r="I494" s="7">
        <f>IF(G494="","",DATE(YEAR(G494),MONTH(G494),1))</f>
        <v/>
      </c>
    </row>
    <row r="495">
      <c r="A495" s="5" t="n"/>
      <c r="D495" s="6" t="n"/>
      <c r="E495" s="6" t="n"/>
      <c r="F495" s="6">
        <f>IF(AND(D495="",E495=""),"",N(D495)-N(E495))</f>
        <v/>
      </c>
      <c r="G495" s="5" t="n"/>
      <c r="I495" s="7">
        <f>IF(G495="","",DATE(YEAR(G495),MONTH(G495),1))</f>
        <v/>
      </c>
    </row>
    <row r="496">
      <c r="A496" s="5" t="n"/>
      <c r="D496" s="6" t="n"/>
      <c r="E496" s="6" t="n"/>
      <c r="F496" s="6">
        <f>IF(AND(D496="",E496=""),"",N(D496)-N(E496))</f>
        <v/>
      </c>
      <c r="G496" s="5" t="n"/>
      <c r="I496" s="7">
        <f>IF(G496="","",DATE(YEAR(G496),MONTH(G496),1))</f>
        <v/>
      </c>
    </row>
    <row r="497">
      <c r="A497" s="5" t="n"/>
      <c r="D497" s="6" t="n"/>
      <c r="E497" s="6" t="n"/>
      <c r="F497" s="6">
        <f>IF(AND(D497="",E497=""),"",N(D497)-N(E497))</f>
        <v/>
      </c>
      <c r="G497" s="5" t="n"/>
      <c r="I497" s="7">
        <f>IF(G497="","",DATE(YEAR(G497),MONTH(G497),1))</f>
        <v/>
      </c>
    </row>
    <row r="498">
      <c r="A498" s="5" t="n"/>
      <c r="D498" s="6" t="n"/>
      <c r="E498" s="6" t="n"/>
      <c r="F498" s="6">
        <f>IF(AND(D498="",E498=""),"",N(D498)-N(E498))</f>
        <v/>
      </c>
      <c r="G498" s="5" t="n"/>
      <c r="I498" s="7">
        <f>IF(G498="","",DATE(YEAR(G498),MONTH(G498),1))</f>
        <v/>
      </c>
    </row>
    <row r="499">
      <c r="A499" s="5" t="n"/>
      <c r="D499" s="6" t="n"/>
      <c r="E499" s="6" t="n"/>
      <c r="F499" s="6">
        <f>IF(AND(D499="",E499=""),"",N(D499)-N(E499))</f>
        <v/>
      </c>
      <c r="G499" s="5" t="n"/>
      <c r="I499" s="7">
        <f>IF(G499="","",DATE(YEAR(G499),MONTH(G499),1))</f>
        <v/>
      </c>
    </row>
    <row r="500">
      <c r="A500" s="5" t="n"/>
      <c r="D500" s="6" t="n"/>
      <c r="E500" s="6" t="n"/>
      <c r="F500" s="6">
        <f>IF(AND(D500="",E500=""),"",N(D500)-N(E500))</f>
        <v/>
      </c>
      <c r="G500" s="5" t="n"/>
      <c r="I500" s="7">
        <f>IF(G500="","",DATE(YEAR(G500),MONTH(G500),1))</f>
        <v/>
      </c>
    </row>
    <row r="501">
      <c r="A501" s="5" t="n"/>
      <c r="D501" s="6" t="n"/>
      <c r="E501" s="6" t="n"/>
      <c r="F501" s="6">
        <f>IF(AND(D501="",E501=""),"",N(D501)-N(E501))</f>
        <v/>
      </c>
      <c r="G501" s="5" t="n"/>
      <c r="I501" s="7">
        <f>IF(G501="","",DATE(YEAR(G501),MONTH(G501),1))</f>
        <v/>
      </c>
    </row>
  </sheetData>
  <dataValidations count="2">
    <dataValidation sqref="B2:B501" showDropDown="0" showInputMessage="0" showErrorMessage="0" allowBlank="1" error="Pick a platform, or add it to the Platform list tab first." type="list">
      <formula1>'Platform list'!$A$2:$A$25</formula1>
    </dataValidation>
    <dataValidation sqref="H2:H501" showDropDown="0" showInputMessage="0" showErrorMessage="0" allowBlank="1" type="list">
      <formula1>"1099-NEC,1099-K,1099-MISC,None expected,Not sure"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8" customWidth="1" min="2" max="2"/>
    <col width="60" customWidth="1" min="3" max="3"/>
    <col width="70" customWidth="1" min="4" max="4"/>
    <col width="42" customWidth="1" min="5" max="5"/>
  </cols>
  <sheetData>
    <row r="1" ht="32" customHeight="1">
      <c r="A1" s="4" t="inlineStr">
        <is>
          <t>Platform</t>
        </is>
      </c>
      <c r="B1" s="4" t="inlineStr">
        <is>
          <t>Income type</t>
        </is>
      </c>
      <c r="C1" s="4" t="inlineStr">
        <is>
          <t>Tax form you may receive</t>
        </is>
      </c>
      <c r="D1" s="4" t="inlineStr">
        <is>
          <t>Payout timing</t>
        </is>
      </c>
      <c r="E1" s="4" t="inlineStr">
        <is>
          <t>Where to export your records</t>
        </is>
      </c>
    </row>
    <row r="2">
      <c r="A2" s="8" t="inlineStr">
        <is>
          <t>YouTube / AdSense</t>
        </is>
      </c>
      <c r="B2" s="8" t="inlineStr">
        <is>
          <t>Ad revenue</t>
        </is>
      </c>
      <c r="C2" s="8" t="inlineStr">
        <is>
          <t>1099-MISC from Google for US royalty payments of $10 or more (Google AdSense Help)</t>
        </is>
      </c>
      <c r="D2" s="8" t="inlineStr">
        <is>
          <t>Earnings finalized on the 3rd; paid the 21st-26th if the balance reached $100 by the 20th (Google AdSense Help)</t>
        </is>
      </c>
      <c r="E2" s="8" t="inlineStr">
        <is>
          <t>AdSense &gt; Payments &gt; transactions</t>
        </is>
      </c>
    </row>
    <row r="3">
      <c r="A3" s="8" t="inlineStr">
        <is>
          <t>Sponsorships (paid by brand)</t>
        </is>
      </c>
      <c r="B3" s="8" t="inlineStr">
        <is>
          <t>Brand deals</t>
        </is>
      </c>
      <c r="C3" s="8" t="inlineStr">
        <is>
          <t>1099-NEC from the brand if it pays you $2,000+ for services in 2026 (IRS); a 1099-K instead if it pays through a payment app</t>
        </is>
      </c>
      <c r="D3" s="8" t="inlineStr">
        <is>
          <t>Per your contract or invoice terms</t>
        </is>
      </c>
      <c r="E3" s="8" t="inlineStr">
        <is>
          <t>Your contract, invoice, and bank deposit</t>
        </is>
      </c>
    </row>
    <row r="4">
      <c r="A4" s="8" t="inlineStr">
        <is>
          <t>Patreon</t>
        </is>
      </c>
      <c r="B4" s="8" t="inlineStr">
        <is>
          <t>Memberships</t>
        </is>
      </c>
      <c r="C4" s="8" t="inlineStr">
        <is>
          <t>1099-K if you pass $20,000 in a calendar year (lower in some states, per Patreon Help)</t>
        </is>
      </c>
      <c r="D4" s="8" t="inlineStr">
        <is>
          <t>On demand: withdraw available balance once every 24 hours; arrives in about 1-5 days (Patreon Help)</t>
        </is>
      </c>
      <c r="E4" s="8" t="inlineStr">
        <is>
          <t>Patreon payouts / earnings export</t>
        </is>
      </c>
    </row>
    <row r="5">
      <c r="A5" s="8" t="inlineStr">
        <is>
          <t>Gumroad</t>
        </is>
      </c>
      <c r="B5" s="8" t="inlineStr">
        <is>
          <t>Digital products</t>
        </is>
      </c>
      <c r="C5" s="8" t="inlineStr">
        <is>
          <t>Confirm in Gumroad's tax settings</t>
        </is>
      </c>
      <c r="D5" s="8" t="inlineStr">
        <is>
          <t>Confirm in Gumroad's payout settings</t>
        </is>
      </c>
      <c r="E5" s="8" t="inlineStr">
        <is>
          <t>Gumroad payouts / sales export</t>
        </is>
      </c>
    </row>
    <row r="6">
      <c r="A6" s="8" t="inlineStr">
        <is>
          <t>Payhip</t>
        </is>
      </c>
      <c r="B6" s="8" t="inlineStr">
        <is>
          <t>Digital products</t>
        </is>
      </c>
      <c r="C6" s="8" t="inlineStr">
        <is>
          <t>Confirm (depends on whether Stripe or PayPal pays you)</t>
        </is>
      </c>
      <c r="D6" s="8" t="inlineStr">
        <is>
          <t>Set by your connected Stripe or PayPal account</t>
        </is>
      </c>
      <c r="E6" s="8" t="inlineStr">
        <is>
          <t>Payhip sales export</t>
        </is>
      </c>
    </row>
    <row r="7">
      <c r="A7" s="8" t="inlineStr">
        <is>
          <t>Lemon Squeezy</t>
        </is>
      </c>
      <c r="B7" s="8" t="inlineStr">
        <is>
          <t>Digital products</t>
        </is>
      </c>
      <c r="C7" s="8" t="inlineStr">
        <is>
          <t>Confirm in Lemon Squeezy's tax settings</t>
        </is>
      </c>
      <c r="D7" s="8" t="inlineStr">
        <is>
          <t>Confirm in Lemon Squeezy's payout settings</t>
        </is>
      </c>
      <c r="E7" s="8" t="inlineStr">
        <is>
          <t>Lemon Squeezy payouts export</t>
        </is>
      </c>
    </row>
    <row r="8">
      <c r="A8" s="8" t="inlineStr">
        <is>
          <t>Stripe (direct)</t>
        </is>
      </c>
      <c r="B8" s="8" t="inlineStr">
        <is>
          <t>Payments</t>
        </is>
      </c>
      <c r="C8" s="8" t="inlineStr">
        <is>
          <t>Confirm in Stripe Dashboard tax forms</t>
        </is>
      </c>
      <c r="D8" s="8" t="inlineStr">
        <is>
          <t>US: funds available 2 business days after the charge; first payout typically 7-14 days (Stripe docs)</t>
        </is>
      </c>
      <c r="E8" s="8" t="inlineStr">
        <is>
          <t>Stripe Dashboard &gt; Payouts / Balance report</t>
        </is>
      </c>
    </row>
    <row r="9">
      <c r="A9" s="8" t="inlineStr">
        <is>
          <t>Affiliate programs</t>
        </is>
      </c>
      <c r="B9" s="8" t="inlineStr">
        <is>
          <t>Affiliate</t>
        </is>
      </c>
      <c r="C9" s="8" t="inlineStr">
        <is>
          <t>Varies by program; confirm in each program's tax settings</t>
        </is>
      </c>
      <c r="D9" s="8" t="inlineStr">
        <is>
          <t>Varies by program</t>
        </is>
      </c>
      <c r="E9" s="8" t="inlineStr">
        <is>
          <t>Each program's payment history</t>
        </is>
      </c>
    </row>
    <row r="10">
      <c r="A10" s="8" t="inlineStr">
        <is>
          <t>Apple App Store</t>
        </is>
      </c>
      <c r="B10" s="8" t="inlineStr">
        <is>
          <t>App sales</t>
        </is>
      </c>
      <c r="C10" s="8" t="inlineStr">
        <is>
          <t>Confirm in App Store Connect tax info</t>
        </is>
      </c>
      <c r="D10" s="8" t="inlineStr">
        <is>
          <t>Within 45 days of the end of the Apple fiscal month, if you meet the minimum payment threshold (Apple)</t>
        </is>
      </c>
      <c r="E10" s="8" t="inlineStr">
        <is>
          <t>App Store Connect &gt; Payments and Financial Reports</t>
        </is>
      </c>
    </row>
    <row r="11">
      <c r="A11" s="8" t="inlineStr">
        <is>
          <t>Other</t>
        </is>
      </c>
      <c r="B11" s="8" t="inlineStr">
        <is>
          <t>Other</t>
        </is>
      </c>
      <c r="C11" s="8" t="inlineStr"/>
      <c r="D11" s="8" t="inlineStr"/>
      <c r="E11" s="8" t="inlineStr"/>
    </row>
    <row r="12">
      <c r="A12" s="9" t="n"/>
      <c r="B12" s="9" t="n"/>
      <c r="C12" s="9" t="n"/>
      <c r="D12" s="9" t="n"/>
      <c r="E12" s="9" t="n"/>
    </row>
    <row r="13">
      <c r="A13" s="9" t="n"/>
      <c r="B13" s="9" t="n"/>
      <c r="C13" s="9" t="n"/>
      <c r="D13" s="9" t="n"/>
      <c r="E13" s="9" t="n"/>
    </row>
    <row r="14">
      <c r="A14" s="9" t="n"/>
      <c r="B14" s="9" t="n"/>
      <c r="C14" s="9" t="n"/>
      <c r="D14" s="9" t="n"/>
      <c r="E14" s="9" t="n"/>
    </row>
    <row r="15">
      <c r="A15" s="9" t="n"/>
      <c r="B15" s="9" t="n"/>
      <c r="C15" s="9" t="n"/>
      <c r="D15" s="9" t="n"/>
      <c r="E15" s="9" t="n"/>
    </row>
    <row r="16">
      <c r="A16" s="9" t="n"/>
      <c r="B16" s="9" t="n"/>
      <c r="C16" s="9" t="n"/>
      <c r="D16" s="9" t="n"/>
      <c r="E16" s="9" t="n"/>
    </row>
    <row r="17">
      <c r="A17" s="9" t="n"/>
      <c r="B17" s="9" t="n"/>
      <c r="C17" s="9" t="n"/>
      <c r="D17" s="9" t="n"/>
      <c r="E17" s="9" t="n"/>
    </row>
    <row r="18">
      <c r="A18" s="9" t="n"/>
      <c r="B18" s="9" t="n"/>
      <c r="C18" s="9" t="n"/>
      <c r="D18" s="9" t="n"/>
      <c r="E18" s="9" t="n"/>
    </row>
    <row r="19">
      <c r="A19" s="9" t="n"/>
      <c r="B19" s="9" t="n"/>
      <c r="C19" s="9" t="n"/>
      <c r="D19" s="9" t="n"/>
      <c r="E19" s="9" t="n"/>
    </row>
    <row r="20">
      <c r="A20" s="9" t="n"/>
      <c r="B20" s="9" t="n"/>
      <c r="C20" s="9" t="n"/>
      <c r="D20" s="9" t="n"/>
      <c r="E20" s="9" t="n"/>
    </row>
    <row r="21">
      <c r="A21" s="9" t="n"/>
      <c r="B21" s="9" t="n"/>
      <c r="C21" s="9" t="n"/>
      <c r="D21" s="9" t="n"/>
      <c r="E21" s="9" t="n"/>
    </row>
    <row r="22">
      <c r="A22" s="9" t="n"/>
      <c r="B22" s="9" t="n"/>
      <c r="C22" s="9" t="n"/>
      <c r="D22" s="9" t="n"/>
      <c r="E22" s="9" t="n"/>
    </row>
    <row r="23">
      <c r="A23" s="9" t="n"/>
      <c r="B23" s="9" t="n"/>
      <c r="C23" s="9" t="n"/>
      <c r="D23" s="9" t="n"/>
      <c r="E23" s="9" t="n"/>
    </row>
    <row r="24">
      <c r="A24" s="9" t="n"/>
      <c r="B24" s="9" t="n"/>
      <c r="C24" s="9" t="n"/>
      <c r="D24" s="9" t="n"/>
      <c r="E24" s="9" t="n"/>
    </row>
    <row r="25">
      <c r="A25" s="9" t="n"/>
      <c r="B25" s="9" t="n"/>
      <c r="C25" s="9" t="n"/>
      <c r="D25" s="9" t="n"/>
      <c r="E25" s="9" t="n"/>
    </row>
    <row r="27" ht="45" customHeight="1">
      <c r="A27" s="10" t="inlineStr">
        <is>
          <t>Facts checked October 2026 against Google AdSense Help, Patreon Help, Stripe docs, Apple App Store Connect Help and IRS 1099 instructions. 'Confirm' = not verified; check the platform's own tax/payout page. Add your own platforms in the yellow rows.</t>
        </is>
      </c>
    </row>
  </sheetData>
  <mergeCells count="1">
    <mergeCell ref="A27:E27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4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15" customWidth="1" min="3" max="3"/>
    <col width="15" customWidth="1" min="4" max="4"/>
    <col width="18" customWidth="1" min="5" max="5"/>
    <col width="22" customWidth="1" min="6" max="6"/>
    <col width="18" customWidth="1" min="7" max="7"/>
  </cols>
  <sheetData>
    <row r="1">
      <c r="A1" s="11" t="inlineStr">
        <is>
          <t>Monthly summary</t>
        </is>
      </c>
    </row>
    <row r="2">
      <c r="A2" t="inlineStr">
        <is>
          <t>Year</t>
        </is>
      </c>
      <c r="B2" s="12" t="n">
        <v>2026</v>
      </c>
      <c r="C2" t="inlineStr">
        <is>
          <t>Income by payout date (cash received); expenses by expense date. Change the year in B2.</t>
        </is>
      </c>
    </row>
    <row r="4" ht="32" customHeight="1">
      <c r="A4" s="4" t="inlineStr">
        <is>
          <t>Month</t>
        </is>
      </c>
      <c r="B4" s="4" t="inlineStr">
        <is>
          <t>Gross income</t>
        </is>
      </c>
      <c r="C4" s="4" t="inlineStr">
        <is>
          <t>Platform fees</t>
        </is>
      </c>
      <c r="D4" s="4" t="inlineStr">
        <is>
          <t>Net payouts</t>
        </is>
      </c>
      <c r="E4" s="4" t="inlineStr">
        <is>
          <t>Deductible expenses</t>
        </is>
      </c>
      <c r="F4" s="4" t="inlineStr">
        <is>
          <t>Profit (net payouts - expenses)</t>
        </is>
      </c>
      <c r="G4" s="4" t="inlineStr">
        <is>
          <t>Running profit YTD</t>
        </is>
      </c>
    </row>
    <row r="5">
      <c r="A5" s="7">
        <f>DATE($B$2,1,1)</f>
        <v/>
      </c>
      <c r="B5" s="6">
        <f>SUMIFS('Income log'!$D$2:$D$501,'Income log'!$G$2:$G$501,"&gt;="&amp;A5,'Income log'!$G$2:$G$501,"&lt;"&amp;DATE($B$2,1+1,1))</f>
        <v/>
      </c>
      <c r="C5" s="6">
        <f>SUMIFS('Income log'!$E$2:$E$501,'Income log'!$G$2:$G$501,"&gt;="&amp;A5,'Income log'!$G$2:$G$501,"&lt;"&amp;DATE($B$2,1+1,1))</f>
        <v/>
      </c>
      <c r="D5" s="6">
        <f>B5-C5</f>
        <v/>
      </c>
      <c r="E5" s="6">
        <f>SUMIFS(Expenses!$G$2:$G$501,Expenses!$A$2:$A$501,"&gt;="&amp;A5,Expenses!$A$2:$A$501,"&lt;"&amp;DATE($B$2,1+1,1))-SUMIFS(Expenses!$G$2:$G$501,Expenses!$A$2:$A$501,"&gt;="&amp;A5,Expenses!$A$2:$A$501,"&lt;"&amp;DATE($B$2,1+1,1),Expenses!$E$2:$E$501,"Not deductible / personal")</f>
        <v/>
      </c>
      <c r="F5" s="6">
        <f>D5-E5</f>
        <v/>
      </c>
      <c r="G5" s="6">
        <f>F5</f>
        <v/>
      </c>
    </row>
    <row r="6">
      <c r="A6" s="7">
        <f>DATE($B$2,2,1)</f>
        <v/>
      </c>
      <c r="B6" s="6">
        <f>SUMIFS('Income log'!$D$2:$D$501,'Income log'!$G$2:$G$501,"&gt;="&amp;A6,'Income log'!$G$2:$G$501,"&lt;"&amp;DATE($B$2,2+1,1))</f>
        <v/>
      </c>
      <c r="C6" s="6">
        <f>SUMIFS('Income log'!$E$2:$E$501,'Income log'!$G$2:$G$501,"&gt;="&amp;A6,'Income log'!$G$2:$G$501,"&lt;"&amp;DATE($B$2,2+1,1))</f>
        <v/>
      </c>
      <c r="D6" s="6">
        <f>B6-C6</f>
        <v/>
      </c>
      <c r="E6" s="6">
        <f>SUMIFS(Expenses!$G$2:$G$501,Expenses!$A$2:$A$501,"&gt;="&amp;A6,Expenses!$A$2:$A$501,"&lt;"&amp;DATE($B$2,2+1,1))-SUMIFS(Expenses!$G$2:$G$501,Expenses!$A$2:$A$501,"&gt;="&amp;A6,Expenses!$A$2:$A$501,"&lt;"&amp;DATE($B$2,2+1,1),Expenses!$E$2:$E$501,"Not deductible / personal")</f>
        <v/>
      </c>
      <c r="F6" s="6">
        <f>D6-E6</f>
        <v/>
      </c>
      <c r="G6" s="6">
        <f>G5+F6</f>
        <v/>
      </c>
    </row>
    <row r="7">
      <c r="A7" s="7">
        <f>DATE($B$2,3,1)</f>
        <v/>
      </c>
      <c r="B7" s="6">
        <f>SUMIFS('Income log'!$D$2:$D$501,'Income log'!$G$2:$G$501,"&gt;="&amp;A7,'Income log'!$G$2:$G$501,"&lt;"&amp;DATE($B$2,3+1,1))</f>
        <v/>
      </c>
      <c r="C7" s="6">
        <f>SUMIFS('Income log'!$E$2:$E$501,'Income log'!$G$2:$G$501,"&gt;="&amp;A7,'Income log'!$G$2:$G$501,"&lt;"&amp;DATE($B$2,3+1,1))</f>
        <v/>
      </c>
      <c r="D7" s="6">
        <f>B7-C7</f>
        <v/>
      </c>
      <c r="E7" s="6">
        <f>SUMIFS(Expenses!$G$2:$G$501,Expenses!$A$2:$A$501,"&gt;="&amp;A7,Expenses!$A$2:$A$501,"&lt;"&amp;DATE($B$2,3+1,1))-SUMIFS(Expenses!$G$2:$G$501,Expenses!$A$2:$A$501,"&gt;="&amp;A7,Expenses!$A$2:$A$501,"&lt;"&amp;DATE($B$2,3+1,1),Expenses!$E$2:$E$501,"Not deductible / personal")</f>
        <v/>
      </c>
      <c r="F7" s="6">
        <f>D7-E7</f>
        <v/>
      </c>
      <c r="G7" s="6">
        <f>G6+F7</f>
        <v/>
      </c>
    </row>
    <row r="8">
      <c r="A8" s="7">
        <f>DATE($B$2,4,1)</f>
        <v/>
      </c>
      <c r="B8" s="6">
        <f>SUMIFS('Income log'!$D$2:$D$501,'Income log'!$G$2:$G$501,"&gt;="&amp;A8,'Income log'!$G$2:$G$501,"&lt;"&amp;DATE($B$2,4+1,1))</f>
        <v/>
      </c>
      <c r="C8" s="6">
        <f>SUMIFS('Income log'!$E$2:$E$501,'Income log'!$G$2:$G$501,"&gt;="&amp;A8,'Income log'!$G$2:$G$501,"&lt;"&amp;DATE($B$2,4+1,1))</f>
        <v/>
      </c>
      <c r="D8" s="6">
        <f>B8-C8</f>
        <v/>
      </c>
      <c r="E8" s="6">
        <f>SUMIFS(Expenses!$G$2:$G$501,Expenses!$A$2:$A$501,"&gt;="&amp;A8,Expenses!$A$2:$A$501,"&lt;"&amp;DATE($B$2,4+1,1))-SUMIFS(Expenses!$G$2:$G$501,Expenses!$A$2:$A$501,"&gt;="&amp;A8,Expenses!$A$2:$A$501,"&lt;"&amp;DATE($B$2,4+1,1),Expenses!$E$2:$E$501,"Not deductible / personal")</f>
        <v/>
      </c>
      <c r="F8" s="6">
        <f>D8-E8</f>
        <v/>
      </c>
      <c r="G8" s="6">
        <f>G7+F8</f>
        <v/>
      </c>
    </row>
    <row r="9">
      <c r="A9" s="7">
        <f>DATE($B$2,5,1)</f>
        <v/>
      </c>
      <c r="B9" s="6">
        <f>SUMIFS('Income log'!$D$2:$D$501,'Income log'!$G$2:$G$501,"&gt;="&amp;A9,'Income log'!$G$2:$G$501,"&lt;"&amp;DATE($B$2,5+1,1))</f>
        <v/>
      </c>
      <c r="C9" s="6">
        <f>SUMIFS('Income log'!$E$2:$E$501,'Income log'!$G$2:$G$501,"&gt;="&amp;A9,'Income log'!$G$2:$G$501,"&lt;"&amp;DATE($B$2,5+1,1))</f>
        <v/>
      </c>
      <c r="D9" s="6">
        <f>B9-C9</f>
        <v/>
      </c>
      <c r="E9" s="6">
        <f>SUMIFS(Expenses!$G$2:$G$501,Expenses!$A$2:$A$501,"&gt;="&amp;A9,Expenses!$A$2:$A$501,"&lt;"&amp;DATE($B$2,5+1,1))-SUMIFS(Expenses!$G$2:$G$501,Expenses!$A$2:$A$501,"&gt;="&amp;A9,Expenses!$A$2:$A$501,"&lt;"&amp;DATE($B$2,5+1,1),Expenses!$E$2:$E$501,"Not deductible / personal")</f>
        <v/>
      </c>
      <c r="F9" s="6">
        <f>D9-E9</f>
        <v/>
      </c>
      <c r="G9" s="6">
        <f>G8+F9</f>
        <v/>
      </c>
    </row>
    <row r="10">
      <c r="A10" s="7">
        <f>DATE($B$2,6,1)</f>
        <v/>
      </c>
      <c r="B10" s="6">
        <f>SUMIFS('Income log'!$D$2:$D$501,'Income log'!$G$2:$G$501,"&gt;="&amp;A10,'Income log'!$G$2:$G$501,"&lt;"&amp;DATE($B$2,6+1,1))</f>
        <v/>
      </c>
      <c r="C10" s="6">
        <f>SUMIFS('Income log'!$E$2:$E$501,'Income log'!$G$2:$G$501,"&gt;="&amp;A10,'Income log'!$G$2:$G$501,"&lt;"&amp;DATE($B$2,6+1,1))</f>
        <v/>
      </c>
      <c r="D10" s="6">
        <f>B10-C10</f>
        <v/>
      </c>
      <c r="E10" s="6">
        <f>SUMIFS(Expenses!$G$2:$G$501,Expenses!$A$2:$A$501,"&gt;="&amp;A10,Expenses!$A$2:$A$501,"&lt;"&amp;DATE($B$2,6+1,1))-SUMIFS(Expenses!$G$2:$G$501,Expenses!$A$2:$A$501,"&gt;="&amp;A10,Expenses!$A$2:$A$501,"&lt;"&amp;DATE($B$2,6+1,1),Expenses!$E$2:$E$501,"Not deductible / personal")</f>
        <v/>
      </c>
      <c r="F10" s="6">
        <f>D10-E10</f>
        <v/>
      </c>
      <c r="G10" s="6">
        <f>G9+F10</f>
        <v/>
      </c>
    </row>
    <row r="11">
      <c r="A11" s="7">
        <f>DATE($B$2,7,1)</f>
        <v/>
      </c>
      <c r="B11" s="6">
        <f>SUMIFS('Income log'!$D$2:$D$501,'Income log'!$G$2:$G$501,"&gt;="&amp;A11,'Income log'!$G$2:$G$501,"&lt;"&amp;DATE($B$2,7+1,1))</f>
        <v/>
      </c>
      <c r="C11" s="6">
        <f>SUMIFS('Income log'!$E$2:$E$501,'Income log'!$G$2:$G$501,"&gt;="&amp;A11,'Income log'!$G$2:$G$501,"&lt;"&amp;DATE($B$2,7+1,1))</f>
        <v/>
      </c>
      <c r="D11" s="6">
        <f>B11-C11</f>
        <v/>
      </c>
      <c r="E11" s="6">
        <f>SUMIFS(Expenses!$G$2:$G$501,Expenses!$A$2:$A$501,"&gt;="&amp;A11,Expenses!$A$2:$A$501,"&lt;"&amp;DATE($B$2,7+1,1))-SUMIFS(Expenses!$G$2:$G$501,Expenses!$A$2:$A$501,"&gt;="&amp;A11,Expenses!$A$2:$A$501,"&lt;"&amp;DATE($B$2,7+1,1),Expenses!$E$2:$E$501,"Not deductible / personal")</f>
        <v/>
      </c>
      <c r="F11" s="6">
        <f>D11-E11</f>
        <v/>
      </c>
      <c r="G11" s="6">
        <f>G10+F11</f>
        <v/>
      </c>
    </row>
    <row r="12">
      <c r="A12" s="7">
        <f>DATE($B$2,8,1)</f>
        <v/>
      </c>
      <c r="B12" s="6">
        <f>SUMIFS('Income log'!$D$2:$D$501,'Income log'!$G$2:$G$501,"&gt;="&amp;A12,'Income log'!$G$2:$G$501,"&lt;"&amp;DATE($B$2,8+1,1))</f>
        <v/>
      </c>
      <c r="C12" s="6">
        <f>SUMIFS('Income log'!$E$2:$E$501,'Income log'!$G$2:$G$501,"&gt;="&amp;A12,'Income log'!$G$2:$G$501,"&lt;"&amp;DATE($B$2,8+1,1))</f>
        <v/>
      </c>
      <c r="D12" s="6">
        <f>B12-C12</f>
        <v/>
      </c>
      <c r="E12" s="6">
        <f>SUMIFS(Expenses!$G$2:$G$501,Expenses!$A$2:$A$501,"&gt;="&amp;A12,Expenses!$A$2:$A$501,"&lt;"&amp;DATE($B$2,8+1,1))-SUMIFS(Expenses!$G$2:$G$501,Expenses!$A$2:$A$501,"&gt;="&amp;A12,Expenses!$A$2:$A$501,"&lt;"&amp;DATE($B$2,8+1,1),Expenses!$E$2:$E$501,"Not deductible / personal")</f>
        <v/>
      </c>
      <c r="F12" s="6">
        <f>D12-E12</f>
        <v/>
      </c>
      <c r="G12" s="6">
        <f>G11+F12</f>
        <v/>
      </c>
    </row>
    <row r="13">
      <c r="A13" s="7">
        <f>DATE($B$2,9,1)</f>
        <v/>
      </c>
      <c r="B13" s="6">
        <f>SUMIFS('Income log'!$D$2:$D$501,'Income log'!$G$2:$G$501,"&gt;="&amp;A13,'Income log'!$G$2:$G$501,"&lt;"&amp;DATE($B$2,9+1,1))</f>
        <v/>
      </c>
      <c r="C13" s="6">
        <f>SUMIFS('Income log'!$E$2:$E$501,'Income log'!$G$2:$G$501,"&gt;="&amp;A13,'Income log'!$G$2:$G$501,"&lt;"&amp;DATE($B$2,9+1,1))</f>
        <v/>
      </c>
      <c r="D13" s="6">
        <f>B13-C13</f>
        <v/>
      </c>
      <c r="E13" s="6">
        <f>SUMIFS(Expenses!$G$2:$G$501,Expenses!$A$2:$A$501,"&gt;="&amp;A13,Expenses!$A$2:$A$501,"&lt;"&amp;DATE($B$2,9+1,1))-SUMIFS(Expenses!$G$2:$G$501,Expenses!$A$2:$A$501,"&gt;="&amp;A13,Expenses!$A$2:$A$501,"&lt;"&amp;DATE($B$2,9+1,1),Expenses!$E$2:$E$501,"Not deductible / personal")</f>
        <v/>
      </c>
      <c r="F13" s="6">
        <f>D13-E13</f>
        <v/>
      </c>
      <c r="G13" s="6">
        <f>G12+F13</f>
        <v/>
      </c>
    </row>
    <row r="14">
      <c r="A14" s="7">
        <f>DATE($B$2,10,1)</f>
        <v/>
      </c>
      <c r="B14" s="6">
        <f>SUMIFS('Income log'!$D$2:$D$501,'Income log'!$G$2:$G$501,"&gt;="&amp;A14,'Income log'!$G$2:$G$501,"&lt;"&amp;DATE($B$2,10+1,1))</f>
        <v/>
      </c>
      <c r="C14" s="6">
        <f>SUMIFS('Income log'!$E$2:$E$501,'Income log'!$G$2:$G$501,"&gt;="&amp;A14,'Income log'!$G$2:$G$501,"&lt;"&amp;DATE($B$2,10+1,1))</f>
        <v/>
      </c>
      <c r="D14" s="6">
        <f>B14-C14</f>
        <v/>
      </c>
      <c r="E14" s="6">
        <f>SUMIFS(Expenses!$G$2:$G$501,Expenses!$A$2:$A$501,"&gt;="&amp;A14,Expenses!$A$2:$A$501,"&lt;"&amp;DATE($B$2,10+1,1))-SUMIFS(Expenses!$G$2:$G$501,Expenses!$A$2:$A$501,"&gt;="&amp;A14,Expenses!$A$2:$A$501,"&lt;"&amp;DATE($B$2,10+1,1),Expenses!$E$2:$E$501,"Not deductible / personal")</f>
        <v/>
      </c>
      <c r="F14" s="6">
        <f>D14-E14</f>
        <v/>
      </c>
      <c r="G14" s="6">
        <f>G13+F14</f>
        <v/>
      </c>
    </row>
    <row r="15">
      <c r="A15" s="7">
        <f>DATE($B$2,11,1)</f>
        <v/>
      </c>
      <c r="B15" s="6">
        <f>SUMIFS('Income log'!$D$2:$D$501,'Income log'!$G$2:$G$501,"&gt;="&amp;A15,'Income log'!$G$2:$G$501,"&lt;"&amp;DATE($B$2,11+1,1))</f>
        <v/>
      </c>
      <c r="C15" s="6">
        <f>SUMIFS('Income log'!$E$2:$E$501,'Income log'!$G$2:$G$501,"&gt;="&amp;A15,'Income log'!$G$2:$G$501,"&lt;"&amp;DATE($B$2,11+1,1))</f>
        <v/>
      </c>
      <c r="D15" s="6">
        <f>B15-C15</f>
        <v/>
      </c>
      <c r="E15" s="6">
        <f>SUMIFS(Expenses!$G$2:$G$501,Expenses!$A$2:$A$501,"&gt;="&amp;A15,Expenses!$A$2:$A$501,"&lt;"&amp;DATE($B$2,11+1,1))-SUMIFS(Expenses!$G$2:$G$501,Expenses!$A$2:$A$501,"&gt;="&amp;A15,Expenses!$A$2:$A$501,"&lt;"&amp;DATE($B$2,11+1,1),Expenses!$E$2:$E$501,"Not deductible / personal")</f>
        <v/>
      </c>
      <c r="F15" s="6">
        <f>D15-E15</f>
        <v/>
      </c>
      <c r="G15" s="6">
        <f>G14+F15</f>
        <v/>
      </c>
    </row>
    <row r="16">
      <c r="A16" s="7">
        <f>DATE($B$2,12,1)</f>
        <v/>
      </c>
      <c r="B16" s="6">
        <f>SUMIFS('Income log'!$D$2:$D$501,'Income log'!$G$2:$G$501,"&gt;="&amp;A16,'Income log'!$G$2:$G$501,"&lt;"&amp;DATE($B$2,12+1,1))</f>
        <v/>
      </c>
      <c r="C16" s="6">
        <f>SUMIFS('Income log'!$E$2:$E$501,'Income log'!$G$2:$G$501,"&gt;="&amp;A16,'Income log'!$G$2:$G$501,"&lt;"&amp;DATE($B$2,12+1,1))</f>
        <v/>
      </c>
      <c r="D16" s="6">
        <f>B16-C16</f>
        <v/>
      </c>
      <c r="E16" s="6">
        <f>SUMIFS(Expenses!$G$2:$G$501,Expenses!$A$2:$A$501,"&gt;="&amp;A16,Expenses!$A$2:$A$501,"&lt;"&amp;DATE($B$2,12+1,1))-SUMIFS(Expenses!$G$2:$G$501,Expenses!$A$2:$A$501,"&gt;="&amp;A16,Expenses!$A$2:$A$501,"&lt;"&amp;DATE($B$2,12+1,1),Expenses!$E$2:$E$501,"Not deductible / personal")</f>
        <v/>
      </c>
      <c r="F16" s="6">
        <f>D16-E16</f>
        <v/>
      </c>
      <c r="G16" s="6">
        <f>G15+F16</f>
        <v/>
      </c>
    </row>
    <row r="17">
      <c r="A17" s="13" t="inlineStr">
        <is>
          <t>Year total</t>
        </is>
      </c>
      <c r="B17" s="14">
        <f>SUM(B5:B16)</f>
        <v/>
      </c>
      <c r="C17" s="14">
        <f>SUM(C5:C16)</f>
        <v/>
      </c>
      <c r="D17" s="14">
        <f>SUM(D5:D16)</f>
        <v/>
      </c>
      <c r="E17" s="14">
        <f>SUM(E5:E16)</f>
        <v/>
      </c>
      <c r="F17" s="14">
        <f>SUM(F5:F16)</f>
        <v/>
      </c>
    </row>
    <row r="19">
      <c r="A19" s="2" t="inlineStr">
        <is>
          <t>Gross income by platform (this year, payout date)</t>
        </is>
      </c>
    </row>
    <row r="20">
      <c r="A20" s="15" t="inlineStr">
        <is>
          <t>Platform</t>
        </is>
      </c>
      <c r="B20" s="15" t="inlineStr">
        <is>
          <t>Gross</t>
        </is>
      </c>
      <c r="C20" s="15" t="inlineStr">
        <is>
          <t>Fees</t>
        </is>
      </c>
      <c r="D20" s="15" t="inlineStr">
        <is>
          <t>Net</t>
        </is>
      </c>
      <c r="E20" s="15" t="inlineStr">
        <is>
          <t>Share of gross</t>
        </is>
      </c>
    </row>
    <row r="21">
      <c r="A21">
        <f>IF('Platform list'!A2="","",'Platform list'!A2)</f>
        <v/>
      </c>
      <c r="B21" s="6">
        <f>IF($A21="","",SUMIFS('Income log'!$D$2:$D$501,'Income log'!$B$2:$B$501,$A21,'Income log'!$G$2:$G$501,"&gt;="&amp;DATE($B$2,1,1),'Income log'!$G$2:$G$501,"&lt;"&amp;DATE($B$2+1,1,1)))</f>
        <v/>
      </c>
      <c r="C21" s="6">
        <f>IF($A21="","",SUMIFS('Income log'!$E$2:$E$501,'Income log'!$B$2:$B$501,$A21,'Income log'!$G$2:$G$501,"&gt;="&amp;DATE($B$2,1,1),'Income log'!$G$2:$G$501,"&lt;"&amp;DATE($B$2+1,1,1)))</f>
        <v/>
      </c>
      <c r="D21" s="6">
        <f>IF($A21="","",B21-C21)</f>
        <v/>
      </c>
      <c r="E21" s="16">
        <f>IF(OR($A21="",$B$17=0),"",B21/$B$17)</f>
        <v/>
      </c>
    </row>
    <row r="22">
      <c r="A22">
        <f>IF('Platform list'!A3="","",'Platform list'!A3)</f>
        <v/>
      </c>
      <c r="B22" s="6">
        <f>IF($A22="","",SUMIFS('Income log'!$D$2:$D$501,'Income log'!$B$2:$B$501,$A22,'Income log'!$G$2:$G$501,"&gt;="&amp;DATE($B$2,1,1),'Income log'!$G$2:$G$501,"&lt;"&amp;DATE($B$2+1,1,1)))</f>
        <v/>
      </c>
      <c r="C22" s="6">
        <f>IF($A22="","",SUMIFS('Income log'!$E$2:$E$501,'Income log'!$B$2:$B$501,$A22,'Income log'!$G$2:$G$501,"&gt;="&amp;DATE($B$2,1,1),'Income log'!$G$2:$G$501,"&lt;"&amp;DATE($B$2+1,1,1)))</f>
        <v/>
      </c>
      <c r="D22" s="6">
        <f>IF($A22="","",B22-C22)</f>
        <v/>
      </c>
      <c r="E22" s="16">
        <f>IF(OR($A22="",$B$17=0),"",B22/$B$17)</f>
        <v/>
      </c>
    </row>
    <row r="23">
      <c r="A23">
        <f>IF('Platform list'!A4="","",'Platform list'!A4)</f>
        <v/>
      </c>
      <c r="B23" s="6">
        <f>IF($A23="","",SUMIFS('Income log'!$D$2:$D$501,'Income log'!$B$2:$B$501,$A23,'Income log'!$G$2:$G$501,"&gt;="&amp;DATE($B$2,1,1),'Income log'!$G$2:$G$501,"&lt;"&amp;DATE($B$2+1,1,1)))</f>
        <v/>
      </c>
      <c r="C23" s="6">
        <f>IF($A23="","",SUMIFS('Income log'!$E$2:$E$501,'Income log'!$B$2:$B$501,$A23,'Income log'!$G$2:$G$501,"&gt;="&amp;DATE($B$2,1,1),'Income log'!$G$2:$G$501,"&lt;"&amp;DATE($B$2+1,1,1)))</f>
        <v/>
      </c>
      <c r="D23" s="6">
        <f>IF($A23="","",B23-C23)</f>
        <v/>
      </c>
      <c r="E23" s="16">
        <f>IF(OR($A23="",$B$17=0),"",B23/$B$17)</f>
        <v/>
      </c>
    </row>
    <row r="24">
      <c r="A24">
        <f>IF('Platform list'!A5="","",'Platform list'!A5)</f>
        <v/>
      </c>
      <c r="B24" s="6">
        <f>IF($A24="","",SUMIFS('Income log'!$D$2:$D$501,'Income log'!$B$2:$B$501,$A24,'Income log'!$G$2:$G$501,"&gt;="&amp;DATE($B$2,1,1),'Income log'!$G$2:$G$501,"&lt;"&amp;DATE($B$2+1,1,1)))</f>
        <v/>
      </c>
      <c r="C24" s="6">
        <f>IF($A24="","",SUMIFS('Income log'!$E$2:$E$501,'Income log'!$B$2:$B$501,$A24,'Income log'!$G$2:$G$501,"&gt;="&amp;DATE($B$2,1,1),'Income log'!$G$2:$G$501,"&lt;"&amp;DATE($B$2+1,1,1)))</f>
        <v/>
      </c>
      <c r="D24" s="6">
        <f>IF($A24="","",B24-C24)</f>
        <v/>
      </c>
      <c r="E24" s="16">
        <f>IF(OR($A24="",$B$17=0),"",B24/$B$17)</f>
        <v/>
      </c>
    </row>
    <row r="25">
      <c r="A25">
        <f>IF('Platform list'!A6="","",'Platform list'!A6)</f>
        <v/>
      </c>
      <c r="B25" s="6">
        <f>IF($A25="","",SUMIFS('Income log'!$D$2:$D$501,'Income log'!$B$2:$B$501,$A25,'Income log'!$G$2:$G$501,"&gt;="&amp;DATE($B$2,1,1),'Income log'!$G$2:$G$501,"&lt;"&amp;DATE($B$2+1,1,1)))</f>
        <v/>
      </c>
      <c r="C25" s="6">
        <f>IF($A25="","",SUMIFS('Income log'!$E$2:$E$501,'Income log'!$B$2:$B$501,$A25,'Income log'!$G$2:$G$501,"&gt;="&amp;DATE($B$2,1,1),'Income log'!$G$2:$G$501,"&lt;"&amp;DATE($B$2+1,1,1)))</f>
        <v/>
      </c>
      <c r="D25" s="6">
        <f>IF($A25="","",B25-C25)</f>
        <v/>
      </c>
      <c r="E25" s="16">
        <f>IF(OR($A25="",$B$17=0),"",B25/$B$17)</f>
        <v/>
      </c>
    </row>
    <row r="26">
      <c r="A26">
        <f>IF('Platform list'!A7="","",'Platform list'!A7)</f>
        <v/>
      </c>
      <c r="B26" s="6">
        <f>IF($A26="","",SUMIFS('Income log'!$D$2:$D$501,'Income log'!$B$2:$B$501,$A26,'Income log'!$G$2:$G$501,"&gt;="&amp;DATE($B$2,1,1),'Income log'!$G$2:$G$501,"&lt;"&amp;DATE($B$2+1,1,1)))</f>
        <v/>
      </c>
      <c r="C26" s="6">
        <f>IF($A26="","",SUMIFS('Income log'!$E$2:$E$501,'Income log'!$B$2:$B$501,$A26,'Income log'!$G$2:$G$501,"&gt;="&amp;DATE($B$2,1,1),'Income log'!$G$2:$G$501,"&lt;"&amp;DATE($B$2+1,1,1)))</f>
        <v/>
      </c>
      <c r="D26" s="6">
        <f>IF($A26="","",B26-C26)</f>
        <v/>
      </c>
      <c r="E26" s="16">
        <f>IF(OR($A26="",$B$17=0),"",B26/$B$17)</f>
        <v/>
      </c>
    </row>
    <row r="27">
      <c r="A27">
        <f>IF('Platform list'!A8="","",'Platform list'!A8)</f>
        <v/>
      </c>
      <c r="B27" s="6">
        <f>IF($A27="","",SUMIFS('Income log'!$D$2:$D$501,'Income log'!$B$2:$B$501,$A27,'Income log'!$G$2:$G$501,"&gt;="&amp;DATE($B$2,1,1),'Income log'!$G$2:$G$501,"&lt;"&amp;DATE($B$2+1,1,1)))</f>
        <v/>
      </c>
      <c r="C27" s="6">
        <f>IF($A27="","",SUMIFS('Income log'!$E$2:$E$501,'Income log'!$B$2:$B$501,$A27,'Income log'!$G$2:$G$501,"&gt;="&amp;DATE($B$2,1,1),'Income log'!$G$2:$G$501,"&lt;"&amp;DATE($B$2+1,1,1)))</f>
        <v/>
      </c>
      <c r="D27" s="6">
        <f>IF($A27="","",B27-C27)</f>
        <v/>
      </c>
      <c r="E27" s="16">
        <f>IF(OR($A27="",$B$17=0),"",B27/$B$17)</f>
        <v/>
      </c>
    </row>
    <row r="28">
      <c r="A28">
        <f>IF('Platform list'!A9="","",'Platform list'!A9)</f>
        <v/>
      </c>
      <c r="B28" s="6">
        <f>IF($A28="","",SUMIFS('Income log'!$D$2:$D$501,'Income log'!$B$2:$B$501,$A28,'Income log'!$G$2:$G$501,"&gt;="&amp;DATE($B$2,1,1),'Income log'!$G$2:$G$501,"&lt;"&amp;DATE($B$2+1,1,1)))</f>
        <v/>
      </c>
      <c r="C28" s="6">
        <f>IF($A28="","",SUMIFS('Income log'!$E$2:$E$501,'Income log'!$B$2:$B$501,$A28,'Income log'!$G$2:$G$501,"&gt;="&amp;DATE($B$2,1,1),'Income log'!$G$2:$G$501,"&lt;"&amp;DATE($B$2+1,1,1)))</f>
        <v/>
      </c>
      <c r="D28" s="6">
        <f>IF($A28="","",B28-C28)</f>
        <v/>
      </c>
      <c r="E28" s="16">
        <f>IF(OR($A28="",$B$17=0),"",B28/$B$17)</f>
        <v/>
      </c>
    </row>
    <row r="29">
      <c r="A29">
        <f>IF('Platform list'!A10="","",'Platform list'!A10)</f>
        <v/>
      </c>
      <c r="B29" s="6">
        <f>IF($A29="","",SUMIFS('Income log'!$D$2:$D$501,'Income log'!$B$2:$B$501,$A29,'Income log'!$G$2:$G$501,"&gt;="&amp;DATE($B$2,1,1),'Income log'!$G$2:$G$501,"&lt;"&amp;DATE($B$2+1,1,1)))</f>
        <v/>
      </c>
      <c r="C29" s="6">
        <f>IF($A29="","",SUMIFS('Income log'!$E$2:$E$501,'Income log'!$B$2:$B$501,$A29,'Income log'!$G$2:$G$501,"&gt;="&amp;DATE($B$2,1,1),'Income log'!$G$2:$G$501,"&lt;"&amp;DATE($B$2+1,1,1)))</f>
        <v/>
      </c>
      <c r="D29" s="6">
        <f>IF($A29="","",B29-C29)</f>
        <v/>
      </c>
      <c r="E29" s="16">
        <f>IF(OR($A29="",$B$17=0),"",B29/$B$17)</f>
        <v/>
      </c>
    </row>
    <row r="30">
      <c r="A30">
        <f>IF('Platform list'!A11="","",'Platform list'!A11)</f>
        <v/>
      </c>
      <c r="B30" s="6">
        <f>IF($A30="","",SUMIFS('Income log'!$D$2:$D$501,'Income log'!$B$2:$B$501,$A30,'Income log'!$G$2:$G$501,"&gt;="&amp;DATE($B$2,1,1),'Income log'!$G$2:$G$501,"&lt;"&amp;DATE($B$2+1,1,1)))</f>
        <v/>
      </c>
      <c r="C30" s="6">
        <f>IF($A30="","",SUMIFS('Income log'!$E$2:$E$501,'Income log'!$B$2:$B$501,$A30,'Income log'!$G$2:$G$501,"&gt;="&amp;DATE($B$2,1,1),'Income log'!$G$2:$G$501,"&lt;"&amp;DATE($B$2+1,1,1)))</f>
        <v/>
      </c>
      <c r="D30" s="6">
        <f>IF($A30="","",B30-C30)</f>
        <v/>
      </c>
      <c r="E30" s="16">
        <f>IF(OR($A30="",$B$17=0),"",B30/$B$17)</f>
        <v/>
      </c>
    </row>
    <row r="31">
      <c r="A31">
        <f>IF('Platform list'!A12="","",'Platform list'!A12)</f>
        <v/>
      </c>
      <c r="B31" s="6">
        <f>IF($A31="","",SUMIFS('Income log'!$D$2:$D$501,'Income log'!$B$2:$B$501,$A31,'Income log'!$G$2:$G$501,"&gt;="&amp;DATE($B$2,1,1),'Income log'!$G$2:$G$501,"&lt;"&amp;DATE($B$2+1,1,1)))</f>
        <v/>
      </c>
      <c r="C31" s="6">
        <f>IF($A31="","",SUMIFS('Income log'!$E$2:$E$501,'Income log'!$B$2:$B$501,$A31,'Income log'!$G$2:$G$501,"&gt;="&amp;DATE($B$2,1,1),'Income log'!$G$2:$G$501,"&lt;"&amp;DATE($B$2+1,1,1)))</f>
        <v/>
      </c>
      <c r="D31" s="6">
        <f>IF($A31="","",B31-C31)</f>
        <v/>
      </c>
      <c r="E31" s="16">
        <f>IF(OR($A31="",$B$17=0),"",B31/$B$17)</f>
        <v/>
      </c>
    </row>
    <row r="32">
      <c r="A32">
        <f>IF('Platform list'!A13="","",'Platform list'!A13)</f>
        <v/>
      </c>
      <c r="B32" s="6">
        <f>IF($A32="","",SUMIFS('Income log'!$D$2:$D$501,'Income log'!$B$2:$B$501,$A32,'Income log'!$G$2:$G$501,"&gt;="&amp;DATE($B$2,1,1),'Income log'!$G$2:$G$501,"&lt;"&amp;DATE($B$2+1,1,1)))</f>
        <v/>
      </c>
      <c r="C32" s="6">
        <f>IF($A32="","",SUMIFS('Income log'!$E$2:$E$501,'Income log'!$B$2:$B$501,$A32,'Income log'!$G$2:$G$501,"&gt;="&amp;DATE($B$2,1,1),'Income log'!$G$2:$G$501,"&lt;"&amp;DATE($B$2+1,1,1)))</f>
        <v/>
      </c>
      <c r="D32" s="6">
        <f>IF($A32="","",B32-C32)</f>
        <v/>
      </c>
      <c r="E32" s="16">
        <f>IF(OR($A32="",$B$17=0),"",B32/$B$17)</f>
        <v/>
      </c>
    </row>
    <row r="33">
      <c r="A33">
        <f>IF('Platform list'!A14="","",'Platform list'!A14)</f>
        <v/>
      </c>
      <c r="B33" s="6">
        <f>IF($A33="","",SUMIFS('Income log'!$D$2:$D$501,'Income log'!$B$2:$B$501,$A33,'Income log'!$G$2:$G$501,"&gt;="&amp;DATE($B$2,1,1),'Income log'!$G$2:$G$501,"&lt;"&amp;DATE($B$2+1,1,1)))</f>
        <v/>
      </c>
      <c r="C33" s="6">
        <f>IF($A33="","",SUMIFS('Income log'!$E$2:$E$501,'Income log'!$B$2:$B$501,$A33,'Income log'!$G$2:$G$501,"&gt;="&amp;DATE($B$2,1,1),'Income log'!$G$2:$G$501,"&lt;"&amp;DATE($B$2+1,1,1)))</f>
        <v/>
      </c>
      <c r="D33" s="6">
        <f>IF($A33="","",B33-C33)</f>
        <v/>
      </c>
      <c r="E33" s="16">
        <f>IF(OR($A33="",$B$17=0),"",B33/$B$17)</f>
        <v/>
      </c>
    </row>
    <row r="34">
      <c r="A34">
        <f>IF('Platform list'!A15="","",'Platform list'!A15)</f>
        <v/>
      </c>
      <c r="B34" s="6">
        <f>IF($A34="","",SUMIFS('Income log'!$D$2:$D$501,'Income log'!$B$2:$B$501,$A34,'Income log'!$G$2:$G$501,"&gt;="&amp;DATE($B$2,1,1),'Income log'!$G$2:$G$501,"&lt;"&amp;DATE($B$2+1,1,1)))</f>
        <v/>
      </c>
      <c r="C34" s="6">
        <f>IF($A34="","",SUMIFS('Income log'!$E$2:$E$501,'Income log'!$B$2:$B$501,$A34,'Income log'!$G$2:$G$501,"&gt;="&amp;DATE($B$2,1,1),'Income log'!$G$2:$G$501,"&lt;"&amp;DATE($B$2+1,1,1)))</f>
        <v/>
      </c>
      <c r="D34" s="6">
        <f>IF($A34="","",B34-C34)</f>
        <v/>
      </c>
      <c r="E34" s="16">
        <f>IF(OR($A34="",$B$17=0),"",B34/$B$17)</f>
        <v/>
      </c>
    </row>
    <row r="35">
      <c r="A35">
        <f>IF('Platform list'!A16="","",'Platform list'!A16)</f>
        <v/>
      </c>
      <c r="B35" s="6">
        <f>IF($A35="","",SUMIFS('Income log'!$D$2:$D$501,'Income log'!$B$2:$B$501,$A35,'Income log'!$G$2:$G$501,"&gt;="&amp;DATE($B$2,1,1),'Income log'!$G$2:$G$501,"&lt;"&amp;DATE($B$2+1,1,1)))</f>
        <v/>
      </c>
      <c r="C35" s="6">
        <f>IF($A35="","",SUMIFS('Income log'!$E$2:$E$501,'Income log'!$B$2:$B$501,$A35,'Income log'!$G$2:$G$501,"&gt;="&amp;DATE($B$2,1,1),'Income log'!$G$2:$G$501,"&lt;"&amp;DATE($B$2+1,1,1)))</f>
        <v/>
      </c>
      <c r="D35" s="6">
        <f>IF($A35="","",B35-C35)</f>
        <v/>
      </c>
      <c r="E35" s="16">
        <f>IF(OR($A35="",$B$17=0),"",B35/$B$17)</f>
        <v/>
      </c>
    </row>
    <row r="36">
      <c r="A36">
        <f>IF('Platform list'!A17="","",'Platform list'!A17)</f>
        <v/>
      </c>
      <c r="B36" s="6">
        <f>IF($A36="","",SUMIFS('Income log'!$D$2:$D$501,'Income log'!$B$2:$B$501,$A36,'Income log'!$G$2:$G$501,"&gt;="&amp;DATE($B$2,1,1),'Income log'!$G$2:$G$501,"&lt;"&amp;DATE($B$2+1,1,1)))</f>
        <v/>
      </c>
      <c r="C36" s="6">
        <f>IF($A36="","",SUMIFS('Income log'!$E$2:$E$501,'Income log'!$B$2:$B$501,$A36,'Income log'!$G$2:$G$501,"&gt;="&amp;DATE($B$2,1,1),'Income log'!$G$2:$G$501,"&lt;"&amp;DATE($B$2+1,1,1)))</f>
        <v/>
      </c>
      <c r="D36" s="6">
        <f>IF($A36="","",B36-C36)</f>
        <v/>
      </c>
      <c r="E36" s="16">
        <f>IF(OR($A36="",$B$17=0),"",B36/$B$17)</f>
        <v/>
      </c>
    </row>
    <row r="37">
      <c r="A37">
        <f>IF('Platform list'!A18="","",'Platform list'!A18)</f>
        <v/>
      </c>
      <c r="B37" s="6">
        <f>IF($A37="","",SUMIFS('Income log'!$D$2:$D$501,'Income log'!$B$2:$B$501,$A37,'Income log'!$G$2:$G$501,"&gt;="&amp;DATE($B$2,1,1),'Income log'!$G$2:$G$501,"&lt;"&amp;DATE($B$2+1,1,1)))</f>
        <v/>
      </c>
      <c r="C37" s="6">
        <f>IF($A37="","",SUMIFS('Income log'!$E$2:$E$501,'Income log'!$B$2:$B$501,$A37,'Income log'!$G$2:$G$501,"&gt;="&amp;DATE($B$2,1,1),'Income log'!$G$2:$G$501,"&lt;"&amp;DATE($B$2+1,1,1)))</f>
        <v/>
      </c>
      <c r="D37" s="6">
        <f>IF($A37="","",B37-C37)</f>
        <v/>
      </c>
      <c r="E37" s="16">
        <f>IF(OR($A37="",$B$17=0),"",B37/$B$17)</f>
        <v/>
      </c>
    </row>
    <row r="38">
      <c r="A38">
        <f>IF('Platform list'!A19="","",'Platform list'!A19)</f>
        <v/>
      </c>
      <c r="B38" s="6">
        <f>IF($A38="","",SUMIFS('Income log'!$D$2:$D$501,'Income log'!$B$2:$B$501,$A38,'Income log'!$G$2:$G$501,"&gt;="&amp;DATE($B$2,1,1),'Income log'!$G$2:$G$501,"&lt;"&amp;DATE($B$2+1,1,1)))</f>
        <v/>
      </c>
      <c r="C38" s="6">
        <f>IF($A38="","",SUMIFS('Income log'!$E$2:$E$501,'Income log'!$B$2:$B$501,$A38,'Income log'!$G$2:$G$501,"&gt;="&amp;DATE($B$2,1,1),'Income log'!$G$2:$G$501,"&lt;"&amp;DATE($B$2+1,1,1)))</f>
        <v/>
      </c>
      <c r="D38" s="6">
        <f>IF($A38="","",B38-C38)</f>
        <v/>
      </c>
      <c r="E38" s="16">
        <f>IF(OR($A38="",$B$17=0),"",B38/$B$17)</f>
        <v/>
      </c>
    </row>
    <row r="39">
      <c r="A39">
        <f>IF('Platform list'!A20="","",'Platform list'!A20)</f>
        <v/>
      </c>
      <c r="B39" s="6">
        <f>IF($A39="","",SUMIFS('Income log'!$D$2:$D$501,'Income log'!$B$2:$B$501,$A39,'Income log'!$G$2:$G$501,"&gt;="&amp;DATE($B$2,1,1),'Income log'!$G$2:$G$501,"&lt;"&amp;DATE($B$2+1,1,1)))</f>
        <v/>
      </c>
      <c r="C39" s="6">
        <f>IF($A39="","",SUMIFS('Income log'!$E$2:$E$501,'Income log'!$B$2:$B$501,$A39,'Income log'!$G$2:$G$501,"&gt;="&amp;DATE($B$2,1,1),'Income log'!$G$2:$G$501,"&lt;"&amp;DATE($B$2+1,1,1)))</f>
        <v/>
      </c>
      <c r="D39" s="6">
        <f>IF($A39="","",B39-C39)</f>
        <v/>
      </c>
      <c r="E39" s="16">
        <f>IF(OR($A39="",$B$17=0),"",B39/$B$17)</f>
        <v/>
      </c>
    </row>
    <row r="40">
      <c r="A40">
        <f>IF('Platform list'!A21="","",'Platform list'!A21)</f>
        <v/>
      </c>
      <c r="B40" s="6">
        <f>IF($A40="","",SUMIFS('Income log'!$D$2:$D$501,'Income log'!$B$2:$B$501,$A40,'Income log'!$G$2:$G$501,"&gt;="&amp;DATE($B$2,1,1),'Income log'!$G$2:$G$501,"&lt;"&amp;DATE($B$2+1,1,1)))</f>
        <v/>
      </c>
      <c r="C40" s="6">
        <f>IF($A40="","",SUMIFS('Income log'!$E$2:$E$501,'Income log'!$B$2:$B$501,$A40,'Income log'!$G$2:$G$501,"&gt;="&amp;DATE($B$2,1,1),'Income log'!$G$2:$G$501,"&lt;"&amp;DATE($B$2+1,1,1)))</f>
        <v/>
      </c>
      <c r="D40" s="6">
        <f>IF($A40="","",B40-C40)</f>
        <v/>
      </c>
      <c r="E40" s="16">
        <f>IF(OR($A40="",$B$17=0),"",B40/$B$17)</f>
        <v/>
      </c>
    </row>
    <row r="41">
      <c r="A41">
        <f>IF('Platform list'!A22="","",'Platform list'!A22)</f>
        <v/>
      </c>
      <c r="B41" s="6">
        <f>IF($A41="","",SUMIFS('Income log'!$D$2:$D$501,'Income log'!$B$2:$B$501,$A41,'Income log'!$G$2:$G$501,"&gt;="&amp;DATE($B$2,1,1),'Income log'!$G$2:$G$501,"&lt;"&amp;DATE($B$2+1,1,1)))</f>
        <v/>
      </c>
      <c r="C41" s="6">
        <f>IF($A41="","",SUMIFS('Income log'!$E$2:$E$501,'Income log'!$B$2:$B$501,$A41,'Income log'!$G$2:$G$501,"&gt;="&amp;DATE($B$2,1,1),'Income log'!$G$2:$G$501,"&lt;"&amp;DATE($B$2+1,1,1)))</f>
        <v/>
      </c>
      <c r="D41" s="6">
        <f>IF($A41="","",B41-C41)</f>
        <v/>
      </c>
      <c r="E41" s="16">
        <f>IF(OR($A41="",$B$17=0),"",B41/$B$17)</f>
        <v/>
      </c>
    </row>
    <row r="42">
      <c r="A42">
        <f>IF('Platform list'!A23="","",'Platform list'!A23)</f>
        <v/>
      </c>
      <c r="B42" s="6">
        <f>IF($A42="","",SUMIFS('Income log'!$D$2:$D$501,'Income log'!$B$2:$B$501,$A42,'Income log'!$G$2:$G$501,"&gt;="&amp;DATE($B$2,1,1),'Income log'!$G$2:$G$501,"&lt;"&amp;DATE($B$2+1,1,1)))</f>
        <v/>
      </c>
      <c r="C42" s="6">
        <f>IF($A42="","",SUMIFS('Income log'!$E$2:$E$501,'Income log'!$B$2:$B$501,$A42,'Income log'!$G$2:$G$501,"&gt;="&amp;DATE($B$2,1,1),'Income log'!$G$2:$G$501,"&lt;"&amp;DATE($B$2+1,1,1)))</f>
        <v/>
      </c>
      <c r="D42" s="6">
        <f>IF($A42="","",B42-C42)</f>
        <v/>
      </c>
      <c r="E42" s="16">
        <f>IF(OR($A42="",$B$17=0),"",B42/$B$17)</f>
        <v/>
      </c>
    </row>
    <row r="43">
      <c r="A43">
        <f>IF('Platform list'!A24="","",'Platform list'!A24)</f>
        <v/>
      </c>
      <c r="B43" s="6">
        <f>IF($A43="","",SUMIFS('Income log'!$D$2:$D$501,'Income log'!$B$2:$B$501,$A43,'Income log'!$G$2:$G$501,"&gt;="&amp;DATE($B$2,1,1),'Income log'!$G$2:$G$501,"&lt;"&amp;DATE($B$2+1,1,1)))</f>
        <v/>
      </c>
      <c r="C43" s="6">
        <f>IF($A43="","",SUMIFS('Income log'!$E$2:$E$501,'Income log'!$B$2:$B$501,$A43,'Income log'!$G$2:$G$501,"&gt;="&amp;DATE($B$2,1,1),'Income log'!$G$2:$G$501,"&lt;"&amp;DATE($B$2+1,1,1)))</f>
        <v/>
      </c>
      <c r="D43" s="6">
        <f>IF($A43="","",B43-C43)</f>
        <v/>
      </c>
      <c r="E43" s="16">
        <f>IF(OR($A43="",$B$17=0),"",B43/$B$17)</f>
        <v/>
      </c>
    </row>
    <row r="44">
      <c r="A44">
        <f>IF('Platform list'!A25="","",'Platform list'!A25)</f>
        <v/>
      </c>
      <c r="B44" s="6">
        <f>IF($A44="","",SUMIFS('Income log'!$D$2:$D$501,'Income log'!$B$2:$B$501,$A44,'Income log'!$G$2:$G$501,"&gt;="&amp;DATE($B$2,1,1),'Income log'!$G$2:$G$501,"&lt;"&amp;DATE($B$2+1,1,1)))</f>
        <v/>
      </c>
      <c r="C44" s="6">
        <f>IF($A44="","",SUMIFS('Income log'!$E$2:$E$501,'Income log'!$B$2:$B$501,$A44,'Income log'!$G$2:$G$501,"&gt;="&amp;DATE($B$2,1,1),'Income log'!$G$2:$G$501,"&lt;"&amp;DATE($B$2+1,1,1)))</f>
        <v/>
      </c>
      <c r="D44" s="6">
        <f>IF($A44="","",B44-C44)</f>
        <v/>
      </c>
      <c r="E44" s="16">
        <f>IF(OR($A44="",$B$17=0),"",B44/$B$17)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5" customWidth="1" min="2" max="2"/>
    <col width="20" customWidth="1" min="3" max="3"/>
    <col width="22" customWidth="1" min="4" max="4"/>
    <col width="20" customWidth="1" min="5" max="5"/>
    <col width="22" customWidth="1" min="6" max="6"/>
    <col width="18" customWidth="1" min="7" max="7"/>
  </cols>
  <sheetData>
    <row r="1">
      <c r="A1" s="11" t="inlineStr">
        <is>
          <t>Tax set-aside</t>
        </is>
      </c>
    </row>
    <row r="2">
      <c r="A2" t="inlineStr">
        <is>
          <t>Your set-aside % of profit</t>
        </is>
      </c>
      <c r="B2" s="17" t="n"/>
      <c r="C2" t="inlineStr">
        <is>
          <t>Type your own rate (e.g. 0.25 for 25%). Left blank on purpose - see 'Read me' for how to pick one.</t>
        </is>
      </c>
    </row>
    <row r="4" ht="32" customHeight="1">
      <c r="A4" s="4" t="inlineStr">
        <is>
          <t>Month</t>
        </is>
      </c>
      <c r="B4" s="4" t="inlineStr">
        <is>
          <t>Profit</t>
        </is>
      </c>
      <c r="C4" s="4" t="inlineStr">
        <is>
          <t>Set aside (profit x %)</t>
        </is>
      </c>
      <c r="D4" s="4" t="inlineStr">
        <is>
          <t>Actually moved to tax savings</t>
        </is>
      </c>
      <c r="E4" s="4" t="inlineStr">
        <is>
          <t>Gap (set aside - moved)</t>
        </is>
      </c>
      <c r="F4" s="4" t="inlineStr">
        <is>
          <t>Estimated tax paid to IRS/state</t>
        </is>
      </c>
      <c r="G4" s="4" t="inlineStr">
        <is>
          <t>Tax savings balance</t>
        </is>
      </c>
    </row>
    <row r="5">
      <c r="A5" s="7">
        <f>'Monthly summary'!A5</f>
        <v/>
      </c>
      <c r="B5" s="6">
        <f>'Monthly summary'!F5</f>
        <v/>
      </c>
      <c r="C5" s="6">
        <f>MAX(0,B5)*N($B$2)</f>
        <v/>
      </c>
      <c r="D5" s="18" t="n"/>
      <c r="E5" s="6">
        <f>C5-N(D5)</f>
        <v/>
      </c>
      <c r="F5" s="18" t="n"/>
      <c r="G5" s="6">
        <f>N(D5)-N(F5)</f>
        <v/>
      </c>
    </row>
    <row r="6">
      <c r="A6" s="7">
        <f>'Monthly summary'!A6</f>
        <v/>
      </c>
      <c r="B6" s="6">
        <f>'Monthly summary'!F6</f>
        <v/>
      </c>
      <c r="C6" s="6">
        <f>MAX(0,B6)*N($B$2)</f>
        <v/>
      </c>
      <c r="D6" s="18" t="n"/>
      <c r="E6" s="6">
        <f>C6-N(D6)</f>
        <v/>
      </c>
      <c r="F6" s="18" t="n"/>
      <c r="G6" s="6">
        <f>G5+N(D6)-N(F6)</f>
        <v/>
      </c>
    </row>
    <row r="7">
      <c r="A7" s="7">
        <f>'Monthly summary'!A7</f>
        <v/>
      </c>
      <c r="B7" s="6">
        <f>'Monthly summary'!F7</f>
        <v/>
      </c>
      <c r="C7" s="6">
        <f>MAX(0,B7)*N($B$2)</f>
        <v/>
      </c>
      <c r="D7" s="18" t="n"/>
      <c r="E7" s="6">
        <f>C7-N(D7)</f>
        <v/>
      </c>
      <c r="F7" s="18" t="n"/>
      <c r="G7" s="6">
        <f>G6+N(D7)-N(F7)</f>
        <v/>
      </c>
    </row>
    <row r="8">
      <c r="A8" s="7">
        <f>'Monthly summary'!A8</f>
        <v/>
      </c>
      <c r="B8" s="6">
        <f>'Monthly summary'!F8</f>
        <v/>
      </c>
      <c r="C8" s="6">
        <f>MAX(0,B8)*N($B$2)</f>
        <v/>
      </c>
      <c r="D8" s="18" t="n"/>
      <c r="E8" s="6">
        <f>C8-N(D8)</f>
        <v/>
      </c>
      <c r="F8" s="18" t="n"/>
      <c r="G8" s="6">
        <f>G7+N(D8)-N(F8)</f>
        <v/>
      </c>
    </row>
    <row r="9">
      <c r="A9" s="7">
        <f>'Monthly summary'!A9</f>
        <v/>
      </c>
      <c r="B9" s="6">
        <f>'Monthly summary'!F9</f>
        <v/>
      </c>
      <c r="C9" s="6">
        <f>MAX(0,B9)*N($B$2)</f>
        <v/>
      </c>
      <c r="D9" s="18" t="n"/>
      <c r="E9" s="6">
        <f>C9-N(D9)</f>
        <v/>
      </c>
      <c r="F9" s="18" t="n"/>
      <c r="G9" s="6">
        <f>G8+N(D9)-N(F9)</f>
        <v/>
      </c>
    </row>
    <row r="10">
      <c r="A10" s="7">
        <f>'Monthly summary'!A10</f>
        <v/>
      </c>
      <c r="B10" s="6">
        <f>'Monthly summary'!F10</f>
        <v/>
      </c>
      <c r="C10" s="6">
        <f>MAX(0,B10)*N($B$2)</f>
        <v/>
      </c>
      <c r="D10" s="18" t="n"/>
      <c r="E10" s="6">
        <f>C10-N(D10)</f>
        <v/>
      </c>
      <c r="F10" s="18" t="n"/>
      <c r="G10" s="6">
        <f>G9+N(D10)-N(F10)</f>
        <v/>
      </c>
    </row>
    <row r="11">
      <c r="A11" s="7">
        <f>'Monthly summary'!A11</f>
        <v/>
      </c>
      <c r="B11" s="6">
        <f>'Monthly summary'!F11</f>
        <v/>
      </c>
      <c r="C11" s="6">
        <f>MAX(0,B11)*N($B$2)</f>
        <v/>
      </c>
      <c r="D11" s="18" t="n"/>
      <c r="E11" s="6">
        <f>C11-N(D11)</f>
        <v/>
      </c>
      <c r="F11" s="18" t="n"/>
      <c r="G11" s="6">
        <f>G10+N(D11)-N(F11)</f>
        <v/>
      </c>
    </row>
    <row r="12">
      <c r="A12" s="7">
        <f>'Monthly summary'!A12</f>
        <v/>
      </c>
      <c r="B12" s="6">
        <f>'Monthly summary'!F12</f>
        <v/>
      </c>
      <c r="C12" s="6">
        <f>MAX(0,B12)*N($B$2)</f>
        <v/>
      </c>
      <c r="D12" s="18" t="n"/>
      <c r="E12" s="6">
        <f>C12-N(D12)</f>
        <v/>
      </c>
      <c r="F12" s="18" t="n"/>
      <c r="G12" s="6">
        <f>G11+N(D12)-N(F12)</f>
        <v/>
      </c>
    </row>
    <row r="13">
      <c r="A13" s="7">
        <f>'Monthly summary'!A13</f>
        <v/>
      </c>
      <c r="B13" s="6">
        <f>'Monthly summary'!F13</f>
        <v/>
      </c>
      <c r="C13" s="6">
        <f>MAX(0,B13)*N($B$2)</f>
        <v/>
      </c>
      <c r="D13" s="18" t="n"/>
      <c r="E13" s="6">
        <f>C13-N(D13)</f>
        <v/>
      </c>
      <c r="F13" s="18" t="n"/>
      <c r="G13" s="6">
        <f>G12+N(D13)-N(F13)</f>
        <v/>
      </c>
    </row>
    <row r="14">
      <c r="A14" s="7">
        <f>'Monthly summary'!A14</f>
        <v/>
      </c>
      <c r="B14" s="6">
        <f>'Monthly summary'!F14</f>
        <v/>
      </c>
      <c r="C14" s="6">
        <f>MAX(0,B14)*N($B$2)</f>
        <v/>
      </c>
      <c r="D14" s="18" t="n"/>
      <c r="E14" s="6">
        <f>C14-N(D14)</f>
        <v/>
      </c>
      <c r="F14" s="18" t="n"/>
      <c r="G14" s="6">
        <f>G13+N(D14)-N(F14)</f>
        <v/>
      </c>
    </row>
    <row r="15">
      <c r="A15" s="7">
        <f>'Monthly summary'!A15</f>
        <v/>
      </c>
      <c r="B15" s="6">
        <f>'Monthly summary'!F15</f>
        <v/>
      </c>
      <c r="C15" s="6">
        <f>MAX(0,B15)*N($B$2)</f>
        <v/>
      </c>
      <c r="D15" s="18" t="n"/>
      <c r="E15" s="6">
        <f>C15-N(D15)</f>
        <v/>
      </c>
      <c r="F15" s="18" t="n"/>
      <c r="G15" s="6">
        <f>G14+N(D15)-N(F15)</f>
        <v/>
      </c>
    </row>
    <row r="16">
      <c r="A16" s="7">
        <f>'Monthly summary'!A16</f>
        <v/>
      </c>
      <c r="B16" s="6">
        <f>'Monthly summary'!F16</f>
        <v/>
      </c>
      <c r="C16" s="6">
        <f>MAX(0,B16)*N($B$2)</f>
        <v/>
      </c>
      <c r="D16" s="18" t="n"/>
      <c r="E16" s="6">
        <f>C16-N(D16)</f>
        <v/>
      </c>
      <c r="F16" s="18" t="n"/>
      <c r="G16" s="6">
        <f>G15+N(D16)-N(F16)</f>
        <v/>
      </c>
    </row>
    <row r="17">
      <c r="A17" s="2" t="inlineStr">
        <is>
          <t>Year total</t>
        </is>
      </c>
      <c r="B17" s="19">
        <f>SUM(B5:B16)</f>
        <v/>
      </c>
      <c r="C17" s="19">
        <f>SUM(C5:C16)</f>
        <v/>
      </c>
      <c r="D17" s="19">
        <f>SUM(D5:D16)</f>
        <v/>
      </c>
      <c r="E17" s="19">
        <f>SUM(E5:E16)</f>
        <v/>
      </c>
      <c r="F17" s="19">
        <f>SUM(F5:F16)</f>
        <v/>
      </c>
    </row>
    <row r="19">
      <c r="A19" t="inlineStr">
        <is>
          <t>YTD set-aside vs YTD profit</t>
        </is>
      </c>
      <c r="B19" s="16">
        <f>IF(B17&lt;=0,"",C17/B17)</f>
        <v/>
      </c>
    </row>
    <row r="21" ht="30" customHeight="1">
      <c r="A21" s="10" t="inlineStr">
        <is>
          <t>Loss months set aside $0 (MAX(0, profit)). A set-aside is a savings habit, not your tax bill: quarterly estimated payments follow IRS Form 1040-ES rules.</t>
        </is>
      </c>
    </row>
    <row r="22"/>
    <row r="24">
      <c r="A24" s="3" t="inlineStr">
        <is>
          <t>Not licensed tax advice.</t>
        </is>
      </c>
    </row>
  </sheetData>
  <mergeCells count="1">
    <mergeCell ref="A21:G22"/>
  </mergeCells>
  <pageMargins left="0.75" right="0.75" top="1" bottom="1" header="0.5" footer="0.5"/>
  <legacyDrawing xmlns:r="http://schemas.openxmlformats.org/officeDocument/2006/relationships" r:id="anysvml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Z5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4" customWidth="1" min="2" max="2"/>
    <col width="34" customWidth="1" min="3" max="3"/>
    <col width="12" customWidth="1" min="4" max="4"/>
    <col width="46" customWidth="1" min="5" max="5"/>
    <col width="12" customWidth="1" min="6" max="6"/>
    <col width="15" customWidth="1" min="7" max="7"/>
    <col width="26" customWidth="1" min="8" max="8"/>
    <col width="3" customWidth="1" min="9" max="9"/>
    <col width="8" customWidth="1" min="10" max="10"/>
    <col width="48" customWidth="1" min="11" max="11"/>
    <col width="16" customWidth="1" min="12" max="12"/>
    <col hidden="1" width="13" customWidth="1" min="26" max="26"/>
  </cols>
  <sheetData>
    <row r="1" ht="32" customHeight="1">
      <c r="A1" s="4" t="inlineStr">
        <is>
          <t>Date</t>
        </is>
      </c>
      <c r="B1" s="4" t="inlineStr">
        <is>
          <t>Vendor</t>
        </is>
      </c>
      <c r="C1" s="4" t="inlineStr">
        <is>
          <t>Description</t>
        </is>
      </c>
      <c r="D1" s="4" t="inlineStr">
        <is>
          <t>Amount</t>
        </is>
      </c>
      <c r="E1" s="4" t="inlineStr">
        <is>
          <t>Schedule C line</t>
        </is>
      </c>
      <c r="F1" s="4" t="inlineStr">
        <is>
          <t>Business use %</t>
        </is>
      </c>
      <c r="G1" s="4" t="inlineStr">
        <is>
          <t>Deductible amount</t>
        </is>
      </c>
      <c r="H1" s="4" t="inlineStr">
        <is>
          <t>Receipt location</t>
        </is>
      </c>
      <c r="J1" s="15" t="inlineStr">
        <is>
          <t>Line</t>
        </is>
      </c>
      <c r="K1" s="15" t="inlineStr">
        <is>
          <t>Schedule C label (2025 form)</t>
        </is>
      </c>
      <c r="L1" s="15" t="inlineStr">
        <is>
          <t>Total</t>
        </is>
      </c>
      <c r="Z1" t="inlineStr">
        <is>
          <t>Line 8 - Advertising</t>
        </is>
      </c>
    </row>
    <row r="2">
      <c r="A2" s="5" t="n">
        <v>46025</v>
      </c>
      <c r="B2" t="inlineStr">
        <is>
          <t>Video editing software</t>
        </is>
      </c>
      <c r="C2" t="inlineStr">
        <is>
          <t>EXAMPLE - annual license</t>
        </is>
      </c>
      <c r="D2" s="6" t="n">
        <v>299</v>
      </c>
      <c r="E2" t="inlineStr">
        <is>
          <t>Line 18 - Office expense</t>
        </is>
      </c>
      <c r="F2" s="20" t="n">
        <v>1</v>
      </c>
      <c r="G2" s="6">
        <f>IF(D2="","",D2*IF(F2="",1,F2))</f>
        <v/>
      </c>
      <c r="H2" t="inlineStr">
        <is>
          <t>Drive/Receipts/2026</t>
        </is>
      </c>
      <c r="J2" t="inlineStr">
        <is>
          <t>8</t>
        </is>
      </c>
      <c r="K2" t="inlineStr">
        <is>
          <t>Advertising</t>
        </is>
      </c>
      <c r="L2" s="6">
        <f>SUMIFS($G$2:$G$501,$E$2:$E$501,"Line 8 - Advertising")</f>
        <v/>
      </c>
      <c r="Z2" t="inlineStr">
        <is>
          <t>Line 9 - Car and truck expenses</t>
        </is>
      </c>
    </row>
    <row r="3">
      <c r="A3" s="5" t="n">
        <v>46037</v>
      </c>
      <c r="B3" t="inlineStr">
        <is>
          <t>Freelance thumbnail designer</t>
        </is>
      </c>
      <c r="C3" t="inlineStr">
        <is>
          <t>EXAMPLE - 4 thumbnails</t>
        </is>
      </c>
      <c r="D3" s="6" t="n">
        <v>240</v>
      </c>
      <c r="E3" t="inlineStr">
        <is>
          <t>Line 11 - Contract labor</t>
        </is>
      </c>
      <c r="F3" s="20" t="n">
        <v>1</v>
      </c>
      <c r="G3" s="6">
        <f>IF(D3="","",D3*IF(F3="",1,F3))</f>
        <v/>
      </c>
      <c r="H3" t="inlineStr">
        <is>
          <t>Email</t>
        </is>
      </c>
      <c r="J3" t="inlineStr">
        <is>
          <t>9</t>
        </is>
      </c>
      <c r="K3" t="inlineStr">
        <is>
          <t>Car and truck expenses</t>
        </is>
      </c>
      <c r="L3" s="6">
        <f>SUMIFS($G$2:$G$501,$E$2:$E$501,"Line 9 - Car and truck expenses")</f>
        <v/>
      </c>
      <c r="Z3" t="inlineStr">
        <is>
          <t>Line 10 - Commissions and fees</t>
        </is>
      </c>
    </row>
    <row r="4">
      <c r="A4" s="5" t="n">
        <v>46061</v>
      </c>
      <c r="B4" t="inlineStr">
        <is>
          <t>Phone carrier</t>
        </is>
      </c>
      <c r="C4" t="inlineStr">
        <is>
          <t>EXAMPLE - monthly bill, 40% business</t>
        </is>
      </c>
      <c r="D4" s="6" t="n">
        <v>85</v>
      </c>
      <c r="E4" t="inlineStr">
        <is>
          <t>Line 25 - Utilities</t>
        </is>
      </c>
      <c r="F4" s="20" t="n">
        <v>0.4</v>
      </c>
      <c r="G4" s="6">
        <f>IF(D4="","",D4*IF(F4="",1,F4))</f>
        <v/>
      </c>
      <c r="H4" t="inlineStr">
        <is>
          <t>Drive/Receipts/2026</t>
        </is>
      </c>
      <c r="J4" t="inlineStr">
        <is>
          <t>10</t>
        </is>
      </c>
      <c r="K4" t="inlineStr">
        <is>
          <t>Commissions and fees (incl. platform fees from Income log)</t>
        </is>
      </c>
      <c r="L4" s="6">
        <f>SUMIFS($G$2:$G$501,$E$2:$E$501,"Line 10 - Commissions and fees")+SUM('Income log'!$E$2:$E$501)</f>
        <v/>
      </c>
      <c r="Z4" t="inlineStr">
        <is>
          <t>Line 11 - Contract labor</t>
        </is>
      </c>
    </row>
    <row r="5">
      <c r="A5" s="5" t="n">
        <v>46083</v>
      </c>
      <c r="B5" t="inlineStr">
        <is>
          <t>Email platform</t>
        </is>
      </c>
      <c r="C5" t="inlineStr">
        <is>
          <t>EXAMPLE - newsletter plan</t>
        </is>
      </c>
      <c r="D5" s="6" t="n">
        <v>39</v>
      </c>
      <c r="E5" t="inlineStr">
        <is>
          <t>Line 27b - Other expenses (from line 48)</t>
        </is>
      </c>
      <c r="F5" s="20" t="n">
        <v>1</v>
      </c>
      <c r="G5" s="6">
        <f>IF(D5="","",D5*IF(F5="",1,F5))</f>
        <v/>
      </c>
      <c r="H5" t="inlineStr">
        <is>
          <t>Drive/Receipts/2026</t>
        </is>
      </c>
      <c r="J5" t="inlineStr">
        <is>
          <t>11</t>
        </is>
      </c>
      <c r="K5" t="inlineStr">
        <is>
          <t>Contract labor</t>
        </is>
      </c>
      <c r="L5" s="6">
        <f>SUMIFS($G$2:$G$501,$E$2:$E$501,"Line 11 - Contract labor")</f>
        <v/>
      </c>
      <c r="Z5" t="inlineStr">
        <is>
          <t>Line 13 - Depreciation and section 179 expense deduction</t>
        </is>
      </c>
    </row>
    <row r="6">
      <c r="A6" s="5" t="n"/>
      <c r="D6" s="6" t="n"/>
      <c r="F6" s="20" t="n"/>
      <c r="G6" s="6">
        <f>IF(D6="","",D6*IF(F6="",1,F6))</f>
        <v/>
      </c>
      <c r="J6" t="inlineStr">
        <is>
          <t>13</t>
        </is>
      </c>
      <c r="K6" t="inlineStr">
        <is>
          <t>Depreciation and section 179 expense deduction</t>
        </is>
      </c>
      <c r="L6" s="6">
        <f>SUMIFS($G$2:$G$501,$E$2:$E$501,"Line 13 - Depreciation and section 179 expense deduction")</f>
        <v/>
      </c>
      <c r="Z6" t="inlineStr">
        <is>
          <t>Line 15 - Insurance (other than health)</t>
        </is>
      </c>
    </row>
    <row r="7">
      <c r="A7" s="5" t="n"/>
      <c r="D7" s="6" t="n"/>
      <c r="F7" s="20" t="n"/>
      <c r="G7" s="6">
        <f>IF(D7="","",D7*IF(F7="",1,F7))</f>
        <v/>
      </c>
      <c r="J7" t="inlineStr">
        <is>
          <t>15</t>
        </is>
      </c>
      <c r="K7" t="inlineStr">
        <is>
          <t>Insurance (other than health)</t>
        </is>
      </c>
      <c r="L7" s="6">
        <f>SUMIFS($G$2:$G$501,$E$2:$E$501,"Line 15 - Insurance (other than health)")</f>
        <v/>
      </c>
      <c r="Z7" t="inlineStr">
        <is>
          <t>Line 16b - Interest - Other</t>
        </is>
      </c>
    </row>
    <row r="8">
      <c r="A8" s="5" t="n"/>
      <c r="D8" s="6" t="n"/>
      <c r="F8" s="20" t="n"/>
      <c r="G8" s="6">
        <f>IF(D8="","",D8*IF(F8="",1,F8))</f>
        <v/>
      </c>
      <c r="J8" t="inlineStr">
        <is>
          <t>16b</t>
        </is>
      </c>
      <c r="K8" t="inlineStr">
        <is>
          <t>Interest - Other</t>
        </is>
      </c>
      <c r="L8" s="6">
        <f>SUMIFS($G$2:$G$501,$E$2:$E$501,"Line 16b - Interest - Other")</f>
        <v/>
      </c>
      <c r="Z8" t="inlineStr">
        <is>
          <t>Line 17 - Legal and professional services</t>
        </is>
      </c>
    </row>
    <row r="9">
      <c r="A9" s="5" t="n"/>
      <c r="D9" s="6" t="n"/>
      <c r="F9" s="20" t="n"/>
      <c r="G9" s="6">
        <f>IF(D9="","",D9*IF(F9="",1,F9))</f>
        <v/>
      </c>
      <c r="J9" t="inlineStr">
        <is>
          <t>17</t>
        </is>
      </c>
      <c r="K9" t="inlineStr">
        <is>
          <t>Legal and professional services</t>
        </is>
      </c>
      <c r="L9" s="6">
        <f>SUMIFS($G$2:$G$501,$E$2:$E$501,"Line 17 - Legal and professional services")</f>
        <v/>
      </c>
      <c r="Z9" t="inlineStr">
        <is>
          <t>Line 18 - Office expense</t>
        </is>
      </c>
    </row>
    <row r="10">
      <c r="A10" s="5" t="n"/>
      <c r="D10" s="6" t="n"/>
      <c r="F10" s="20" t="n"/>
      <c r="G10" s="6">
        <f>IF(D10="","",D10*IF(F10="",1,F10))</f>
        <v/>
      </c>
      <c r="J10" t="inlineStr">
        <is>
          <t>18</t>
        </is>
      </c>
      <c r="K10" t="inlineStr">
        <is>
          <t>Office expense</t>
        </is>
      </c>
      <c r="L10" s="6">
        <f>SUMIFS($G$2:$G$501,$E$2:$E$501,"Line 18 - Office expense")</f>
        <v/>
      </c>
      <c r="Z10" t="inlineStr">
        <is>
          <t>Line 20a - Rent or lease - Vehicles, machinery, and equipment</t>
        </is>
      </c>
    </row>
    <row r="11">
      <c r="A11" s="5" t="n"/>
      <c r="D11" s="6" t="n"/>
      <c r="F11" s="20" t="n"/>
      <c r="G11" s="6">
        <f>IF(D11="","",D11*IF(F11="",1,F11))</f>
        <v/>
      </c>
      <c r="J11" t="inlineStr">
        <is>
          <t>20a</t>
        </is>
      </c>
      <c r="K11" t="inlineStr">
        <is>
          <t>Rent or lease - Vehicles, machinery, and equipment</t>
        </is>
      </c>
      <c r="L11" s="6">
        <f>SUMIFS($G$2:$G$501,$E$2:$E$501,"Line 20a - Rent or lease - Vehicles, machinery, and equipment")</f>
        <v/>
      </c>
      <c r="Z11" t="inlineStr">
        <is>
          <t>Line 20b - Rent or lease - Other business property</t>
        </is>
      </c>
    </row>
    <row r="12">
      <c r="A12" s="5" t="n"/>
      <c r="D12" s="6" t="n"/>
      <c r="F12" s="20" t="n"/>
      <c r="G12" s="6">
        <f>IF(D12="","",D12*IF(F12="",1,F12))</f>
        <v/>
      </c>
      <c r="J12" t="inlineStr">
        <is>
          <t>20b</t>
        </is>
      </c>
      <c r="K12" t="inlineStr">
        <is>
          <t>Rent or lease - Other business property</t>
        </is>
      </c>
      <c r="L12" s="6">
        <f>SUMIFS($G$2:$G$501,$E$2:$E$501,"Line 20b - Rent or lease - Other business property")</f>
        <v/>
      </c>
      <c r="Z12" t="inlineStr">
        <is>
          <t>Line 21 - Repairs and maintenance</t>
        </is>
      </c>
    </row>
    <row r="13">
      <c r="A13" s="5" t="n"/>
      <c r="D13" s="6" t="n"/>
      <c r="F13" s="20" t="n"/>
      <c r="G13" s="6">
        <f>IF(D13="","",D13*IF(F13="",1,F13))</f>
        <v/>
      </c>
      <c r="J13" t="inlineStr">
        <is>
          <t>21</t>
        </is>
      </c>
      <c r="K13" t="inlineStr">
        <is>
          <t>Repairs and maintenance</t>
        </is>
      </c>
      <c r="L13" s="6">
        <f>SUMIFS($G$2:$G$501,$E$2:$E$501,"Line 21 - Repairs and maintenance")</f>
        <v/>
      </c>
      <c r="Z13" t="inlineStr">
        <is>
          <t>Line 22 - Supplies</t>
        </is>
      </c>
    </row>
    <row r="14">
      <c r="A14" s="5" t="n"/>
      <c r="D14" s="6" t="n"/>
      <c r="F14" s="20" t="n"/>
      <c r="G14" s="6">
        <f>IF(D14="","",D14*IF(F14="",1,F14))</f>
        <v/>
      </c>
      <c r="J14" t="inlineStr">
        <is>
          <t>22</t>
        </is>
      </c>
      <c r="K14" t="inlineStr">
        <is>
          <t>Supplies</t>
        </is>
      </c>
      <c r="L14" s="6">
        <f>SUMIFS($G$2:$G$501,$E$2:$E$501,"Line 22 - Supplies")</f>
        <v/>
      </c>
      <c r="Z14" t="inlineStr">
        <is>
          <t>Line 23 - Taxes and licenses</t>
        </is>
      </c>
    </row>
    <row r="15">
      <c r="A15" s="5" t="n"/>
      <c r="D15" s="6" t="n"/>
      <c r="F15" s="20" t="n"/>
      <c r="G15" s="6">
        <f>IF(D15="","",D15*IF(F15="",1,F15))</f>
        <v/>
      </c>
      <c r="J15" t="inlineStr">
        <is>
          <t>23</t>
        </is>
      </c>
      <c r="K15" t="inlineStr">
        <is>
          <t>Taxes and licenses</t>
        </is>
      </c>
      <c r="L15" s="6">
        <f>SUMIFS($G$2:$G$501,$E$2:$E$501,"Line 23 - Taxes and licenses")</f>
        <v/>
      </c>
      <c r="Z15" t="inlineStr">
        <is>
          <t>Line 24a - Travel</t>
        </is>
      </c>
    </row>
    <row r="16">
      <c r="A16" s="5" t="n"/>
      <c r="D16" s="6" t="n"/>
      <c r="F16" s="20" t="n"/>
      <c r="G16" s="6">
        <f>IF(D16="","",D16*IF(F16="",1,F16))</f>
        <v/>
      </c>
      <c r="J16" t="inlineStr">
        <is>
          <t>24a</t>
        </is>
      </c>
      <c r="K16" t="inlineStr">
        <is>
          <t>Travel</t>
        </is>
      </c>
      <c r="L16" s="6">
        <f>SUMIFS($G$2:$G$501,$E$2:$E$501,"Line 24a - Travel")</f>
        <v/>
      </c>
      <c r="Z16" t="inlineStr">
        <is>
          <t>Line 24b - Deductible meals</t>
        </is>
      </c>
    </row>
    <row r="17">
      <c r="A17" s="5" t="n"/>
      <c r="D17" s="6" t="n"/>
      <c r="F17" s="20" t="n"/>
      <c r="G17" s="6">
        <f>IF(D17="","",D17*IF(F17="",1,F17))</f>
        <v/>
      </c>
      <c r="J17" t="inlineStr">
        <is>
          <t>24b</t>
        </is>
      </c>
      <c r="K17" t="inlineStr">
        <is>
          <t>Deductible meals</t>
        </is>
      </c>
      <c r="L17" s="6">
        <f>SUMIFS($G$2:$G$501,$E$2:$E$501,"Line 24b - Deductible meals")</f>
        <v/>
      </c>
      <c r="Z17" t="inlineStr">
        <is>
          <t>Line 25 - Utilities</t>
        </is>
      </c>
    </row>
    <row r="18">
      <c r="A18" s="5" t="n"/>
      <c r="D18" s="6" t="n"/>
      <c r="F18" s="20" t="n"/>
      <c r="G18" s="6">
        <f>IF(D18="","",D18*IF(F18="",1,F18))</f>
        <v/>
      </c>
      <c r="J18" t="inlineStr">
        <is>
          <t>25</t>
        </is>
      </c>
      <c r="K18" t="inlineStr">
        <is>
          <t>Utilities</t>
        </is>
      </c>
      <c r="L18" s="6">
        <f>SUMIFS($G$2:$G$501,$E$2:$E$501,"Line 25 - Utilities")</f>
        <v/>
      </c>
      <c r="Z18" t="inlineStr">
        <is>
          <t>Line 26 - Wages (less employment credits)</t>
        </is>
      </c>
    </row>
    <row r="19">
      <c r="A19" s="5" t="n"/>
      <c r="D19" s="6" t="n"/>
      <c r="F19" s="20" t="n"/>
      <c r="G19" s="6">
        <f>IF(D19="","",D19*IF(F19="",1,F19))</f>
        <v/>
      </c>
      <c r="J19" t="inlineStr">
        <is>
          <t>26</t>
        </is>
      </c>
      <c r="K19" t="inlineStr">
        <is>
          <t>Wages (less employment credits)</t>
        </is>
      </c>
      <c r="L19" s="6">
        <f>SUMIFS($G$2:$G$501,$E$2:$E$501,"Line 26 - Wages (less employment credits)")</f>
        <v/>
      </c>
      <c r="Z19" t="inlineStr">
        <is>
          <t>Line 27b - Other expenses (from line 48)</t>
        </is>
      </c>
    </row>
    <row r="20">
      <c r="A20" s="5" t="n"/>
      <c r="D20" s="6" t="n"/>
      <c r="F20" s="20" t="n"/>
      <c r="G20" s="6">
        <f>IF(D20="","",D20*IF(F20="",1,F20))</f>
        <v/>
      </c>
      <c r="J20" t="inlineStr">
        <is>
          <t>27b</t>
        </is>
      </c>
      <c r="K20" t="inlineStr">
        <is>
          <t>Other expenses (from line 48)</t>
        </is>
      </c>
      <c r="L20" s="6">
        <f>SUMIFS($G$2:$G$501,$E$2:$E$501,"Line 27b - Other expenses (from line 48)")</f>
        <v/>
      </c>
      <c r="Z20" t="inlineStr">
        <is>
          <t>Line 30 - Expenses for business use of your home</t>
        </is>
      </c>
    </row>
    <row r="21">
      <c r="A21" s="5" t="n"/>
      <c r="D21" s="6" t="n"/>
      <c r="F21" s="20" t="n"/>
      <c r="G21" s="6">
        <f>IF(D21="","",D21*IF(F21="",1,F21))</f>
        <v/>
      </c>
      <c r="J21" t="inlineStr">
        <is>
          <t>30</t>
        </is>
      </c>
      <c r="K21" t="inlineStr">
        <is>
          <t>Expenses for business use of your home</t>
        </is>
      </c>
      <c r="L21" s="6">
        <f>SUMIFS($G$2:$G$501,$E$2:$E$501,"Line 30 - Expenses for business use of your home")</f>
        <v/>
      </c>
      <c r="Z21" t="inlineStr">
        <is>
          <t>Not deductible / personal</t>
        </is>
      </c>
    </row>
    <row r="22">
      <c r="A22" s="5" t="n"/>
      <c r="D22" s="6" t="n"/>
      <c r="F22" s="20" t="n"/>
      <c r="G22" s="6">
        <f>IF(D22="","",D22*IF(F22="",1,F22))</f>
        <v/>
      </c>
      <c r="K22" s="2" t="inlineStr">
        <is>
          <t>Total deductible (lines above)</t>
        </is>
      </c>
      <c r="L22" s="19">
        <f>SUM(L2:L21)</f>
        <v/>
      </c>
    </row>
    <row r="23">
      <c r="A23" s="5" t="n"/>
      <c r="D23" s="6" t="n"/>
      <c r="F23" s="20" t="n"/>
      <c r="G23" s="6">
        <f>IF(D23="","",D23*IF(F23="",1,F23))</f>
        <v/>
      </c>
      <c r="K23" t="inlineStr">
        <is>
          <t>Marked not deductible / personal</t>
        </is>
      </c>
      <c r="L23" s="6">
        <f>SUMIFS($G$2:$G$501,$E$2:$E$501,"Not deductible / personal")</f>
        <v/>
      </c>
    </row>
    <row r="24">
      <c r="A24" s="5" t="n"/>
      <c r="D24" s="6" t="n"/>
      <c r="F24" s="20" t="n"/>
      <c r="G24" s="6">
        <f>IF(D24="","",D24*IF(F24="",1,F24))</f>
        <v/>
      </c>
    </row>
    <row r="25">
      <c r="A25" s="5" t="n"/>
      <c r="D25" s="6" t="n"/>
      <c r="F25" s="20" t="n"/>
      <c r="G25" s="6">
        <f>IF(D25="","",D25*IF(F25="",1,F25))</f>
        <v/>
      </c>
      <c r="J25" s="8" t="inlineStr">
        <is>
          <t>Totals cover every row on this tab (all years). Lines 9, 13 and 30 need their own worksheets (Form 4562, Form 8829 or the simplified method). Labels: 2025 Schedule C, irs.gov.</t>
        </is>
      </c>
    </row>
    <row r="26">
      <c r="A26" s="5" t="n"/>
      <c r="D26" s="6" t="n"/>
      <c r="F26" s="20" t="n"/>
      <c r="G26" s="6">
        <f>IF(D26="","",D26*IF(F26="",1,F26))</f>
        <v/>
      </c>
    </row>
    <row r="27">
      <c r="A27" s="5" t="n"/>
      <c r="D27" s="6" t="n"/>
      <c r="F27" s="20" t="n"/>
      <c r="G27" s="6">
        <f>IF(D27="","",D27*IF(F27="",1,F27))</f>
        <v/>
      </c>
    </row>
    <row r="28">
      <c r="A28" s="5" t="n"/>
      <c r="D28" s="6" t="n"/>
      <c r="F28" s="20" t="n"/>
      <c r="G28" s="6">
        <f>IF(D28="","",D28*IF(F28="",1,F28))</f>
        <v/>
      </c>
    </row>
    <row r="29">
      <c r="A29" s="5" t="n"/>
      <c r="D29" s="6" t="n"/>
      <c r="F29" s="20" t="n"/>
      <c r="G29" s="6">
        <f>IF(D29="","",D29*IF(F29="",1,F29))</f>
        <v/>
      </c>
    </row>
    <row r="30">
      <c r="A30" s="5" t="n"/>
      <c r="D30" s="6" t="n"/>
      <c r="F30" s="20" t="n"/>
      <c r="G30" s="6">
        <f>IF(D30="","",D30*IF(F30="",1,F30))</f>
        <v/>
      </c>
    </row>
    <row r="31">
      <c r="A31" s="5" t="n"/>
      <c r="D31" s="6" t="n"/>
      <c r="F31" s="20" t="n"/>
      <c r="G31" s="6">
        <f>IF(D31="","",D31*IF(F31="",1,F31))</f>
        <v/>
      </c>
    </row>
    <row r="32">
      <c r="A32" s="5" t="n"/>
      <c r="D32" s="6" t="n"/>
      <c r="F32" s="20" t="n"/>
      <c r="G32" s="6">
        <f>IF(D32="","",D32*IF(F32="",1,F32))</f>
        <v/>
      </c>
    </row>
    <row r="33">
      <c r="A33" s="5" t="n"/>
      <c r="D33" s="6" t="n"/>
      <c r="F33" s="20" t="n"/>
      <c r="G33" s="6">
        <f>IF(D33="","",D33*IF(F33="",1,F33))</f>
        <v/>
      </c>
    </row>
    <row r="34">
      <c r="A34" s="5" t="n"/>
      <c r="D34" s="6" t="n"/>
      <c r="F34" s="20" t="n"/>
      <c r="G34" s="6">
        <f>IF(D34="","",D34*IF(F34="",1,F34))</f>
        <v/>
      </c>
    </row>
    <row r="35">
      <c r="A35" s="5" t="n"/>
      <c r="D35" s="6" t="n"/>
      <c r="F35" s="20" t="n"/>
      <c r="G35" s="6">
        <f>IF(D35="","",D35*IF(F35="",1,F35))</f>
        <v/>
      </c>
    </row>
    <row r="36">
      <c r="A36" s="5" t="n"/>
      <c r="D36" s="6" t="n"/>
      <c r="F36" s="20" t="n"/>
      <c r="G36" s="6">
        <f>IF(D36="","",D36*IF(F36="",1,F36))</f>
        <v/>
      </c>
    </row>
    <row r="37">
      <c r="A37" s="5" t="n"/>
      <c r="D37" s="6" t="n"/>
      <c r="F37" s="20" t="n"/>
      <c r="G37" s="6">
        <f>IF(D37="","",D37*IF(F37="",1,F37))</f>
        <v/>
      </c>
    </row>
    <row r="38">
      <c r="A38" s="5" t="n"/>
      <c r="D38" s="6" t="n"/>
      <c r="F38" s="20" t="n"/>
      <c r="G38" s="6">
        <f>IF(D38="","",D38*IF(F38="",1,F38))</f>
        <v/>
      </c>
    </row>
    <row r="39">
      <c r="A39" s="5" t="n"/>
      <c r="D39" s="6" t="n"/>
      <c r="F39" s="20" t="n"/>
      <c r="G39" s="6">
        <f>IF(D39="","",D39*IF(F39="",1,F39))</f>
        <v/>
      </c>
    </row>
    <row r="40">
      <c r="A40" s="5" t="n"/>
      <c r="D40" s="6" t="n"/>
      <c r="F40" s="20" t="n"/>
      <c r="G40" s="6">
        <f>IF(D40="","",D40*IF(F40="",1,F40))</f>
        <v/>
      </c>
    </row>
    <row r="41">
      <c r="A41" s="5" t="n"/>
      <c r="D41" s="6" t="n"/>
      <c r="F41" s="20" t="n"/>
      <c r="G41" s="6">
        <f>IF(D41="","",D41*IF(F41="",1,F41))</f>
        <v/>
      </c>
    </row>
    <row r="42">
      <c r="A42" s="5" t="n"/>
      <c r="D42" s="6" t="n"/>
      <c r="F42" s="20" t="n"/>
      <c r="G42" s="6">
        <f>IF(D42="","",D42*IF(F42="",1,F42))</f>
        <v/>
      </c>
    </row>
    <row r="43">
      <c r="A43" s="5" t="n"/>
      <c r="D43" s="6" t="n"/>
      <c r="F43" s="20" t="n"/>
      <c r="G43" s="6">
        <f>IF(D43="","",D43*IF(F43="",1,F43))</f>
        <v/>
      </c>
    </row>
    <row r="44">
      <c r="A44" s="5" t="n"/>
      <c r="D44" s="6" t="n"/>
      <c r="F44" s="20" t="n"/>
      <c r="G44" s="6">
        <f>IF(D44="","",D44*IF(F44="",1,F44))</f>
        <v/>
      </c>
    </row>
    <row r="45">
      <c r="A45" s="5" t="n"/>
      <c r="D45" s="6" t="n"/>
      <c r="F45" s="20" t="n"/>
      <c r="G45" s="6">
        <f>IF(D45="","",D45*IF(F45="",1,F45))</f>
        <v/>
      </c>
    </row>
    <row r="46">
      <c r="A46" s="5" t="n"/>
      <c r="D46" s="6" t="n"/>
      <c r="F46" s="20" t="n"/>
      <c r="G46" s="6">
        <f>IF(D46="","",D46*IF(F46="",1,F46))</f>
        <v/>
      </c>
    </row>
    <row r="47">
      <c r="A47" s="5" t="n"/>
      <c r="D47" s="6" t="n"/>
      <c r="F47" s="20" t="n"/>
      <c r="G47" s="6">
        <f>IF(D47="","",D47*IF(F47="",1,F47))</f>
        <v/>
      </c>
    </row>
    <row r="48">
      <c r="A48" s="5" t="n"/>
      <c r="D48" s="6" t="n"/>
      <c r="F48" s="20" t="n"/>
      <c r="G48" s="6">
        <f>IF(D48="","",D48*IF(F48="",1,F48))</f>
        <v/>
      </c>
    </row>
    <row r="49">
      <c r="A49" s="5" t="n"/>
      <c r="D49" s="6" t="n"/>
      <c r="F49" s="20" t="n"/>
      <c r="G49" s="6">
        <f>IF(D49="","",D49*IF(F49="",1,F49))</f>
        <v/>
      </c>
    </row>
    <row r="50">
      <c r="A50" s="5" t="n"/>
      <c r="D50" s="6" t="n"/>
      <c r="F50" s="20" t="n"/>
      <c r="G50" s="6">
        <f>IF(D50="","",D50*IF(F50="",1,F50))</f>
        <v/>
      </c>
    </row>
    <row r="51">
      <c r="A51" s="5" t="n"/>
      <c r="D51" s="6" t="n"/>
      <c r="F51" s="20" t="n"/>
      <c r="G51" s="6">
        <f>IF(D51="","",D51*IF(F51="",1,F51))</f>
        <v/>
      </c>
    </row>
    <row r="52">
      <c r="A52" s="5" t="n"/>
      <c r="D52" s="6" t="n"/>
      <c r="F52" s="20" t="n"/>
      <c r="G52" s="6">
        <f>IF(D52="","",D52*IF(F52="",1,F52))</f>
        <v/>
      </c>
    </row>
    <row r="53">
      <c r="A53" s="5" t="n"/>
      <c r="D53" s="6" t="n"/>
      <c r="F53" s="20" t="n"/>
      <c r="G53" s="6">
        <f>IF(D53="","",D53*IF(F53="",1,F53))</f>
        <v/>
      </c>
    </row>
    <row r="54">
      <c r="A54" s="5" t="n"/>
      <c r="D54" s="6" t="n"/>
      <c r="F54" s="20" t="n"/>
      <c r="G54" s="6">
        <f>IF(D54="","",D54*IF(F54="",1,F54))</f>
        <v/>
      </c>
    </row>
    <row r="55">
      <c r="A55" s="5" t="n"/>
      <c r="D55" s="6" t="n"/>
      <c r="F55" s="20" t="n"/>
      <c r="G55" s="6">
        <f>IF(D55="","",D55*IF(F55="",1,F55))</f>
        <v/>
      </c>
    </row>
    <row r="56">
      <c r="A56" s="5" t="n"/>
      <c r="D56" s="6" t="n"/>
      <c r="F56" s="20" t="n"/>
      <c r="G56" s="6">
        <f>IF(D56="","",D56*IF(F56="",1,F56))</f>
        <v/>
      </c>
    </row>
    <row r="57">
      <c r="A57" s="5" t="n"/>
      <c r="D57" s="6" t="n"/>
      <c r="F57" s="20" t="n"/>
      <c r="G57" s="6">
        <f>IF(D57="","",D57*IF(F57="",1,F57))</f>
        <v/>
      </c>
    </row>
    <row r="58">
      <c r="A58" s="5" t="n"/>
      <c r="D58" s="6" t="n"/>
      <c r="F58" s="20" t="n"/>
      <c r="G58" s="6">
        <f>IF(D58="","",D58*IF(F58="",1,F58))</f>
        <v/>
      </c>
    </row>
    <row r="59">
      <c r="A59" s="5" t="n"/>
      <c r="D59" s="6" t="n"/>
      <c r="F59" s="20" t="n"/>
      <c r="G59" s="6">
        <f>IF(D59="","",D59*IF(F59="",1,F59))</f>
        <v/>
      </c>
    </row>
    <row r="60">
      <c r="A60" s="5" t="n"/>
      <c r="D60" s="6" t="n"/>
      <c r="F60" s="20" t="n"/>
      <c r="G60" s="6">
        <f>IF(D60="","",D60*IF(F60="",1,F60))</f>
        <v/>
      </c>
    </row>
    <row r="61">
      <c r="A61" s="5" t="n"/>
      <c r="D61" s="6" t="n"/>
      <c r="F61" s="20" t="n"/>
      <c r="G61" s="6">
        <f>IF(D61="","",D61*IF(F61="",1,F61))</f>
        <v/>
      </c>
    </row>
    <row r="62">
      <c r="A62" s="5" t="n"/>
      <c r="D62" s="6" t="n"/>
      <c r="F62" s="20" t="n"/>
      <c r="G62" s="6">
        <f>IF(D62="","",D62*IF(F62="",1,F62))</f>
        <v/>
      </c>
    </row>
    <row r="63">
      <c r="A63" s="5" t="n"/>
      <c r="D63" s="6" t="n"/>
      <c r="F63" s="20" t="n"/>
      <c r="G63" s="6">
        <f>IF(D63="","",D63*IF(F63="",1,F63))</f>
        <v/>
      </c>
    </row>
    <row r="64">
      <c r="A64" s="5" t="n"/>
      <c r="D64" s="6" t="n"/>
      <c r="F64" s="20" t="n"/>
      <c r="G64" s="6">
        <f>IF(D64="","",D64*IF(F64="",1,F64))</f>
        <v/>
      </c>
    </row>
    <row r="65">
      <c r="A65" s="5" t="n"/>
      <c r="D65" s="6" t="n"/>
      <c r="F65" s="20" t="n"/>
      <c r="G65" s="6">
        <f>IF(D65="","",D65*IF(F65="",1,F65))</f>
        <v/>
      </c>
    </row>
    <row r="66">
      <c r="A66" s="5" t="n"/>
      <c r="D66" s="6" t="n"/>
      <c r="F66" s="20" t="n"/>
      <c r="G66" s="6">
        <f>IF(D66="","",D66*IF(F66="",1,F66))</f>
        <v/>
      </c>
    </row>
    <row r="67">
      <c r="A67" s="5" t="n"/>
      <c r="D67" s="6" t="n"/>
      <c r="F67" s="20" t="n"/>
      <c r="G67" s="6">
        <f>IF(D67="","",D67*IF(F67="",1,F67))</f>
        <v/>
      </c>
    </row>
    <row r="68">
      <c r="A68" s="5" t="n"/>
      <c r="D68" s="6" t="n"/>
      <c r="F68" s="20" t="n"/>
      <c r="G68" s="6">
        <f>IF(D68="","",D68*IF(F68="",1,F68))</f>
        <v/>
      </c>
    </row>
    <row r="69">
      <c r="A69" s="5" t="n"/>
      <c r="D69" s="6" t="n"/>
      <c r="F69" s="20" t="n"/>
      <c r="G69" s="6">
        <f>IF(D69="","",D69*IF(F69="",1,F69))</f>
        <v/>
      </c>
    </row>
    <row r="70">
      <c r="A70" s="5" t="n"/>
      <c r="D70" s="6" t="n"/>
      <c r="F70" s="20" t="n"/>
      <c r="G70" s="6">
        <f>IF(D70="","",D70*IF(F70="",1,F70))</f>
        <v/>
      </c>
    </row>
    <row r="71">
      <c r="A71" s="5" t="n"/>
      <c r="D71" s="6" t="n"/>
      <c r="F71" s="20" t="n"/>
      <c r="G71" s="6">
        <f>IF(D71="","",D71*IF(F71="",1,F71))</f>
        <v/>
      </c>
    </row>
    <row r="72">
      <c r="A72" s="5" t="n"/>
      <c r="D72" s="6" t="n"/>
      <c r="F72" s="20" t="n"/>
      <c r="G72" s="6">
        <f>IF(D72="","",D72*IF(F72="",1,F72))</f>
        <v/>
      </c>
    </row>
    <row r="73">
      <c r="A73" s="5" t="n"/>
      <c r="D73" s="6" t="n"/>
      <c r="F73" s="20" t="n"/>
      <c r="G73" s="6">
        <f>IF(D73="","",D73*IF(F73="",1,F73))</f>
        <v/>
      </c>
    </row>
    <row r="74">
      <c r="A74" s="5" t="n"/>
      <c r="D74" s="6" t="n"/>
      <c r="F74" s="20" t="n"/>
      <c r="G74" s="6">
        <f>IF(D74="","",D74*IF(F74="",1,F74))</f>
        <v/>
      </c>
    </row>
    <row r="75">
      <c r="A75" s="5" t="n"/>
      <c r="D75" s="6" t="n"/>
      <c r="F75" s="20" t="n"/>
      <c r="G75" s="6">
        <f>IF(D75="","",D75*IF(F75="",1,F75))</f>
        <v/>
      </c>
    </row>
    <row r="76">
      <c r="A76" s="5" t="n"/>
      <c r="D76" s="6" t="n"/>
      <c r="F76" s="20" t="n"/>
      <c r="G76" s="6">
        <f>IF(D76="","",D76*IF(F76="",1,F76))</f>
        <v/>
      </c>
    </row>
    <row r="77">
      <c r="A77" s="5" t="n"/>
      <c r="D77" s="6" t="n"/>
      <c r="F77" s="20" t="n"/>
      <c r="G77" s="6">
        <f>IF(D77="","",D77*IF(F77="",1,F77))</f>
        <v/>
      </c>
    </row>
    <row r="78">
      <c r="A78" s="5" t="n"/>
      <c r="D78" s="6" t="n"/>
      <c r="F78" s="20" t="n"/>
      <c r="G78" s="6">
        <f>IF(D78="","",D78*IF(F78="",1,F78))</f>
        <v/>
      </c>
    </row>
    <row r="79">
      <c r="A79" s="5" t="n"/>
      <c r="D79" s="6" t="n"/>
      <c r="F79" s="20" t="n"/>
      <c r="G79" s="6">
        <f>IF(D79="","",D79*IF(F79="",1,F79))</f>
        <v/>
      </c>
    </row>
    <row r="80">
      <c r="A80" s="5" t="n"/>
      <c r="D80" s="6" t="n"/>
      <c r="F80" s="20" t="n"/>
      <c r="G80" s="6">
        <f>IF(D80="","",D80*IF(F80="",1,F80))</f>
        <v/>
      </c>
    </row>
    <row r="81">
      <c r="A81" s="5" t="n"/>
      <c r="D81" s="6" t="n"/>
      <c r="F81" s="20" t="n"/>
      <c r="G81" s="6">
        <f>IF(D81="","",D81*IF(F81="",1,F81))</f>
        <v/>
      </c>
    </row>
    <row r="82">
      <c r="A82" s="5" t="n"/>
      <c r="D82" s="6" t="n"/>
      <c r="F82" s="20" t="n"/>
      <c r="G82" s="6">
        <f>IF(D82="","",D82*IF(F82="",1,F82))</f>
        <v/>
      </c>
    </row>
    <row r="83">
      <c r="A83" s="5" t="n"/>
      <c r="D83" s="6" t="n"/>
      <c r="F83" s="20" t="n"/>
      <c r="G83" s="6">
        <f>IF(D83="","",D83*IF(F83="",1,F83))</f>
        <v/>
      </c>
    </row>
    <row r="84">
      <c r="A84" s="5" t="n"/>
      <c r="D84" s="6" t="n"/>
      <c r="F84" s="20" t="n"/>
      <c r="G84" s="6">
        <f>IF(D84="","",D84*IF(F84="",1,F84))</f>
        <v/>
      </c>
    </row>
    <row r="85">
      <c r="A85" s="5" t="n"/>
      <c r="D85" s="6" t="n"/>
      <c r="F85" s="20" t="n"/>
      <c r="G85" s="6">
        <f>IF(D85="","",D85*IF(F85="",1,F85))</f>
        <v/>
      </c>
    </row>
    <row r="86">
      <c r="A86" s="5" t="n"/>
      <c r="D86" s="6" t="n"/>
      <c r="F86" s="20" t="n"/>
      <c r="G86" s="6">
        <f>IF(D86="","",D86*IF(F86="",1,F86))</f>
        <v/>
      </c>
    </row>
    <row r="87">
      <c r="A87" s="5" t="n"/>
      <c r="D87" s="6" t="n"/>
      <c r="F87" s="20" t="n"/>
      <c r="G87" s="6">
        <f>IF(D87="","",D87*IF(F87="",1,F87))</f>
        <v/>
      </c>
    </row>
    <row r="88">
      <c r="A88" s="5" t="n"/>
      <c r="D88" s="6" t="n"/>
      <c r="F88" s="20" t="n"/>
      <c r="G88" s="6">
        <f>IF(D88="","",D88*IF(F88="",1,F88))</f>
        <v/>
      </c>
    </row>
    <row r="89">
      <c r="A89" s="5" t="n"/>
      <c r="D89" s="6" t="n"/>
      <c r="F89" s="20" t="n"/>
      <c r="G89" s="6">
        <f>IF(D89="","",D89*IF(F89="",1,F89))</f>
        <v/>
      </c>
    </row>
    <row r="90">
      <c r="A90" s="5" t="n"/>
      <c r="D90" s="6" t="n"/>
      <c r="F90" s="20" t="n"/>
      <c r="G90" s="6">
        <f>IF(D90="","",D90*IF(F90="",1,F90))</f>
        <v/>
      </c>
    </row>
    <row r="91">
      <c r="A91" s="5" t="n"/>
      <c r="D91" s="6" t="n"/>
      <c r="F91" s="20" t="n"/>
      <c r="G91" s="6">
        <f>IF(D91="","",D91*IF(F91="",1,F91))</f>
        <v/>
      </c>
    </row>
    <row r="92">
      <c r="A92" s="5" t="n"/>
      <c r="D92" s="6" t="n"/>
      <c r="F92" s="20" t="n"/>
      <c r="G92" s="6">
        <f>IF(D92="","",D92*IF(F92="",1,F92))</f>
        <v/>
      </c>
    </row>
    <row r="93">
      <c r="A93" s="5" t="n"/>
      <c r="D93" s="6" t="n"/>
      <c r="F93" s="20" t="n"/>
      <c r="G93" s="6">
        <f>IF(D93="","",D93*IF(F93="",1,F93))</f>
        <v/>
      </c>
    </row>
    <row r="94">
      <c r="A94" s="5" t="n"/>
      <c r="D94" s="6" t="n"/>
      <c r="F94" s="20" t="n"/>
      <c r="G94" s="6">
        <f>IF(D94="","",D94*IF(F94="",1,F94))</f>
        <v/>
      </c>
    </row>
    <row r="95">
      <c r="A95" s="5" t="n"/>
      <c r="D95" s="6" t="n"/>
      <c r="F95" s="20" t="n"/>
      <c r="G95" s="6">
        <f>IF(D95="","",D95*IF(F95="",1,F95))</f>
        <v/>
      </c>
    </row>
    <row r="96">
      <c r="A96" s="5" t="n"/>
      <c r="D96" s="6" t="n"/>
      <c r="F96" s="20" t="n"/>
      <c r="G96" s="6">
        <f>IF(D96="","",D96*IF(F96="",1,F96))</f>
        <v/>
      </c>
    </row>
    <row r="97">
      <c r="A97" s="5" t="n"/>
      <c r="D97" s="6" t="n"/>
      <c r="F97" s="20" t="n"/>
      <c r="G97" s="6">
        <f>IF(D97="","",D97*IF(F97="",1,F97))</f>
        <v/>
      </c>
    </row>
    <row r="98">
      <c r="A98" s="5" t="n"/>
      <c r="D98" s="6" t="n"/>
      <c r="F98" s="20" t="n"/>
      <c r="G98" s="6">
        <f>IF(D98="","",D98*IF(F98="",1,F98))</f>
        <v/>
      </c>
    </row>
    <row r="99">
      <c r="A99" s="5" t="n"/>
      <c r="D99" s="6" t="n"/>
      <c r="F99" s="20" t="n"/>
      <c r="G99" s="6">
        <f>IF(D99="","",D99*IF(F99="",1,F99))</f>
        <v/>
      </c>
    </row>
    <row r="100">
      <c r="A100" s="5" t="n"/>
      <c r="D100" s="6" t="n"/>
      <c r="F100" s="20" t="n"/>
      <c r="G100" s="6">
        <f>IF(D100="","",D100*IF(F100="",1,F100))</f>
        <v/>
      </c>
    </row>
    <row r="101">
      <c r="A101" s="5" t="n"/>
      <c r="D101" s="6" t="n"/>
      <c r="F101" s="20" t="n"/>
      <c r="G101" s="6">
        <f>IF(D101="","",D101*IF(F101="",1,F101))</f>
        <v/>
      </c>
    </row>
    <row r="102">
      <c r="A102" s="5" t="n"/>
      <c r="D102" s="6" t="n"/>
      <c r="F102" s="20" t="n"/>
      <c r="G102" s="6">
        <f>IF(D102="","",D102*IF(F102="",1,F102))</f>
        <v/>
      </c>
    </row>
    <row r="103">
      <c r="A103" s="5" t="n"/>
      <c r="D103" s="6" t="n"/>
      <c r="F103" s="20" t="n"/>
      <c r="G103" s="6">
        <f>IF(D103="","",D103*IF(F103="",1,F103))</f>
        <v/>
      </c>
    </row>
    <row r="104">
      <c r="A104" s="5" t="n"/>
      <c r="D104" s="6" t="n"/>
      <c r="F104" s="20" t="n"/>
      <c r="G104" s="6">
        <f>IF(D104="","",D104*IF(F104="",1,F104))</f>
        <v/>
      </c>
    </row>
    <row r="105">
      <c r="A105" s="5" t="n"/>
      <c r="D105" s="6" t="n"/>
      <c r="F105" s="20" t="n"/>
      <c r="G105" s="6">
        <f>IF(D105="","",D105*IF(F105="",1,F105))</f>
        <v/>
      </c>
    </row>
    <row r="106">
      <c r="A106" s="5" t="n"/>
      <c r="D106" s="6" t="n"/>
      <c r="F106" s="20" t="n"/>
      <c r="G106" s="6">
        <f>IF(D106="","",D106*IF(F106="",1,F106))</f>
        <v/>
      </c>
    </row>
    <row r="107">
      <c r="A107" s="5" t="n"/>
      <c r="D107" s="6" t="n"/>
      <c r="F107" s="20" t="n"/>
      <c r="G107" s="6">
        <f>IF(D107="","",D107*IF(F107="",1,F107))</f>
        <v/>
      </c>
    </row>
    <row r="108">
      <c r="A108" s="5" t="n"/>
      <c r="D108" s="6" t="n"/>
      <c r="F108" s="20" t="n"/>
      <c r="G108" s="6">
        <f>IF(D108="","",D108*IF(F108="",1,F108))</f>
        <v/>
      </c>
    </row>
    <row r="109">
      <c r="A109" s="5" t="n"/>
      <c r="D109" s="6" t="n"/>
      <c r="F109" s="20" t="n"/>
      <c r="G109" s="6">
        <f>IF(D109="","",D109*IF(F109="",1,F109))</f>
        <v/>
      </c>
    </row>
    <row r="110">
      <c r="A110" s="5" t="n"/>
      <c r="D110" s="6" t="n"/>
      <c r="F110" s="20" t="n"/>
      <c r="G110" s="6">
        <f>IF(D110="","",D110*IF(F110="",1,F110))</f>
        <v/>
      </c>
    </row>
    <row r="111">
      <c r="A111" s="5" t="n"/>
      <c r="D111" s="6" t="n"/>
      <c r="F111" s="20" t="n"/>
      <c r="G111" s="6">
        <f>IF(D111="","",D111*IF(F111="",1,F111))</f>
        <v/>
      </c>
    </row>
    <row r="112">
      <c r="A112" s="5" t="n"/>
      <c r="D112" s="6" t="n"/>
      <c r="F112" s="20" t="n"/>
      <c r="G112" s="6">
        <f>IF(D112="","",D112*IF(F112="",1,F112))</f>
        <v/>
      </c>
    </row>
    <row r="113">
      <c r="A113" s="5" t="n"/>
      <c r="D113" s="6" t="n"/>
      <c r="F113" s="20" t="n"/>
      <c r="G113" s="6">
        <f>IF(D113="","",D113*IF(F113="",1,F113))</f>
        <v/>
      </c>
    </row>
    <row r="114">
      <c r="A114" s="5" t="n"/>
      <c r="D114" s="6" t="n"/>
      <c r="F114" s="20" t="n"/>
      <c r="G114" s="6">
        <f>IF(D114="","",D114*IF(F114="",1,F114))</f>
        <v/>
      </c>
    </row>
    <row r="115">
      <c r="A115" s="5" t="n"/>
      <c r="D115" s="6" t="n"/>
      <c r="F115" s="20" t="n"/>
      <c r="G115" s="6">
        <f>IF(D115="","",D115*IF(F115="",1,F115))</f>
        <v/>
      </c>
    </row>
    <row r="116">
      <c r="A116" s="5" t="n"/>
      <c r="D116" s="6" t="n"/>
      <c r="F116" s="20" t="n"/>
      <c r="G116" s="6">
        <f>IF(D116="","",D116*IF(F116="",1,F116))</f>
        <v/>
      </c>
    </row>
    <row r="117">
      <c r="A117" s="5" t="n"/>
      <c r="D117" s="6" t="n"/>
      <c r="F117" s="20" t="n"/>
      <c r="G117" s="6">
        <f>IF(D117="","",D117*IF(F117="",1,F117))</f>
        <v/>
      </c>
    </row>
    <row r="118">
      <c r="A118" s="5" t="n"/>
      <c r="D118" s="6" t="n"/>
      <c r="F118" s="20" t="n"/>
      <c r="G118" s="6">
        <f>IF(D118="","",D118*IF(F118="",1,F118))</f>
        <v/>
      </c>
    </row>
    <row r="119">
      <c r="A119" s="5" t="n"/>
      <c r="D119" s="6" t="n"/>
      <c r="F119" s="20" t="n"/>
      <c r="G119" s="6">
        <f>IF(D119="","",D119*IF(F119="",1,F119))</f>
        <v/>
      </c>
    </row>
    <row r="120">
      <c r="A120" s="5" t="n"/>
      <c r="D120" s="6" t="n"/>
      <c r="F120" s="20" t="n"/>
      <c r="G120" s="6">
        <f>IF(D120="","",D120*IF(F120="",1,F120))</f>
        <v/>
      </c>
    </row>
    <row r="121">
      <c r="A121" s="5" t="n"/>
      <c r="D121" s="6" t="n"/>
      <c r="F121" s="20" t="n"/>
      <c r="G121" s="6">
        <f>IF(D121="","",D121*IF(F121="",1,F121))</f>
        <v/>
      </c>
    </row>
    <row r="122">
      <c r="A122" s="5" t="n"/>
      <c r="D122" s="6" t="n"/>
      <c r="F122" s="20" t="n"/>
      <c r="G122" s="6">
        <f>IF(D122="","",D122*IF(F122="",1,F122))</f>
        <v/>
      </c>
    </row>
    <row r="123">
      <c r="A123" s="5" t="n"/>
      <c r="D123" s="6" t="n"/>
      <c r="F123" s="20" t="n"/>
      <c r="G123" s="6">
        <f>IF(D123="","",D123*IF(F123="",1,F123))</f>
        <v/>
      </c>
    </row>
    <row r="124">
      <c r="A124" s="5" t="n"/>
      <c r="D124" s="6" t="n"/>
      <c r="F124" s="20" t="n"/>
      <c r="G124" s="6">
        <f>IF(D124="","",D124*IF(F124="",1,F124))</f>
        <v/>
      </c>
    </row>
    <row r="125">
      <c r="A125" s="5" t="n"/>
      <c r="D125" s="6" t="n"/>
      <c r="F125" s="20" t="n"/>
      <c r="G125" s="6">
        <f>IF(D125="","",D125*IF(F125="",1,F125))</f>
        <v/>
      </c>
    </row>
    <row r="126">
      <c r="A126" s="5" t="n"/>
      <c r="D126" s="6" t="n"/>
      <c r="F126" s="20" t="n"/>
      <c r="G126" s="6">
        <f>IF(D126="","",D126*IF(F126="",1,F126))</f>
        <v/>
      </c>
    </row>
    <row r="127">
      <c r="A127" s="5" t="n"/>
      <c r="D127" s="6" t="n"/>
      <c r="F127" s="20" t="n"/>
      <c r="G127" s="6">
        <f>IF(D127="","",D127*IF(F127="",1,F127))</f>
        <v/>
      </c>
    </row>
    <row r="128">
      <c r="A128" s="5" t="n"/>
      <c r="D128" s="6" t="n"/>
      <c r="F128" s="20" t="n"/>
      <c r="G128" s="6">
        <f>IF(D128="","",D128*IF(F128="",1,F128))</f>
        <v/>
      </c>
    </row>
    <row r="129">
      <c r="A129" s="5" t="n"/>
      <c r="D129" s="6" t="n"/>
      <c r="F129" s="20" t="n"/>
      <c r="G129" s="6">
        <f>IF(D129="","",D129*IF(F129="",1,F129))</f>
        <v/>
      </c>
    </row>
    <row r="130">
      <c r="A130" s="5" t="n"/>
      <c r="D130" s="6" t="n"/>
      <c r="F130" s="20" t="n"/>
      <c r="G130" s="6">
        <f>IF(D130="","",D130*IF(F130="",1,F130))</f>
        <v/>
      </c>
    </row>
    <row r="131">
      <c r="A131" s="5" t="n"/>
      <c r="D131" s="6" t="n"/>
      <c r="F131" s="20" t="n"/>
      <c r="G131" s="6">
        <f>IF(D131="","",D131*IF(F131="",1,F131))</f>
        <v/>
      </c>
    </row>
    <row r="132">
      <c r="A132" s="5" t="n"/>
      <c r="D132" s="6" t="n"/>
      <c r="F132" s="20" t="n"/>
      <c r="G132" s="6">
        <f>IF(D132="","",D132*IF(F132="",1,F132))</f>
        <v/>
      </c>
    </row>
    <row r="133">
      <c r="A133" s="5" t="n"/>
      <c r="D133" s="6" t="n"/>
      <c r="F133" s="20" t="n"/>
      <c r="G133" s="6">
        <f>IF(D133="","",D133*IF(F133="",1,F133))</f>
        <v/>
      </c>
    </row>
    <row r="134">
      <c r="A134" s="5" t="n"/>
      <c r="D134" s="6" t="n"/>
      <c r="F134" s="20" t="n"/>
      <c r="G134" s="6">
        <f>IF(D134="","",D134*IF(F134="",1,F134))</f>
        <v/>
      </c>
    </row>
    <row r="135">
      <c r="A135" s="5" t="n"/>
      <c r="D135" s="6" t="n"/>
      <c r="F135" s="20" t="n"/>
      <c r="G135" s="6">
        <f>IF(D135="","",D135*IF(F135="",1,F135))</f>
        <v/>
      </c>
    </row>
    <row r="136">
      <c r="A136" s="5" t="n"/>
      <c r="D136" s="6" t="n"/>
      <c r="F136" s="20" t="n"/>
      <c r="G136" s="6">
        <f>IF(D136="","",D136*IF(F136="",1,F136))</f>
        <v/>
      </c>
    </row>
    <row r="137">
      <c r="A137" s="5" t="n"/>
      <c r="D137" s="6" t="n"/>
      <c r="F137" s="20" t="n"/>
      <c r="G137" s="6">
        <f>IF(D137="","",D137*IF(F137="",1,F137))</f>
        <v/>
      </c>
    </row>
    <row r="138">
      <c r="A138" s="5" t="n"/>
      <c r="D138" s="6" t="n"/>
      <c r="F138" s="20" t="n"/>
      <c r="G138" s="6">
        <f>IF(D138="","",D138*IF(F138="",1,F138))</f>
        <v/>
      </c>
    </row>
    <row r="139">
      <c r="A139" s="5" t="n"/>
      <c r="D139" s="6" t="n"/>
      <c r="F139" s="20" t="n"/>
      <c r="G139" s="6">
        <f>IF(D139="","",D139*IF(F139="",1,F139))</f>
        <v/>
      </c>
    </row>
    <row r="140">
      <c r="A140" s="5" t="n"/>
      <c r="D140" s="6" t="n"/>
      <c r="F140" s="20" t="n"/>
      <c r="G140" s="6">
        <f>IF(D140="","",D140*IF(F140="",1,F140))</f>
        <v/>
      </c>
    </row>
    <row r="141">
      <c r="A141" s="5" t="n"/>
      <c r="D141" s="6" t="n"/>
      <c r="F141" s="20" t="n"/>
      <c r="G141" s="6">
        <f>IF(D141="","",D141*IF(F141="",1,F141))</f>
        <v/>
      </c>
    </row>
    <row r="142">
      <c r="A142" s="5" t="n"/>
      <c r="D142" s="6" t="n"/>
      <c r="F142" s="20" t="n"/>
      <c r="G142" s="6">
        <f>IF(D142="","",D142*IF(F142="",1,F142))</f>
        <v/>
      </c>
    </row>
    <row r="143">
      <c r="A143" s="5" t="n"/>
      <c r="D143" s="6" t="n"/>
      <c r="F143" s="20" t="n"/>
      <c r="G143" s="6">
        <f>IF(D143="","",D143*IF(F143="",1,F143))</f>
        <v/>
      </c>
    </row>
    <row r="144">
      <c r="A144" s="5" t="n"/>
      <c r="D144" s="6" t="n"/>
      <c r="F144" s="20" t="n"/>
      <c r="G144" s="6">
        <f>IF(D144="","",D144*IF(F144="",1,F144))</f>
        <v/>
      </c>
    </row>
    <row r="145">
      <c r="A145" s="5" t="n"/>
      <c r="D145" s="6" t="n"/>
      <c r="F145" s="20" t="n"/>
      <c r="G145" s="6">
        <f>IF(D145="","",D145*IF(F145="",1,F145))</f>
        <v/>
      </c>
    </row>
    <row r="146">
      <c r="A146" s="5" t="n"/>
      <c r="D146" s="6" t="n"/>
      <c r="F146" s="20" t="n"/>
      <c r="G146" s="6">
        <f>IF(D146="","",D146*IF(F146="",1,F146))</f>
        <v/>
      </c>
    </row>
    <row r="147">
      <c r="A147" s="5" t="n"/>
      <c r="D147" s="6" t="n"/>
      <c r="F147" s="20" t="n"/>
      <c r="G147" s="6">
        <f>IF(D147="","",D147*IF(F147="",1,F147))</f>
        <v/>
      </c>
    </row>
    <row r="148">
      <c r="A148" s="5" t="n"/>
      <c r="D148" s="6" t="n"/>
      <c r="F148" s="20" t="n"/>
      <c r="G148" s="6">
        <f>IF(D148="","",D148*IF(F148="",1,F148))</f>
        <v/>
      </c>
    </row>
    <row r="149">
      <c r="A149" s="5" t="n"/>
      <c r="D149" s="6" t="n"/>
      <c r="F149" s="20" t="n"/>
      <c r="G149" s="6">
        <f>IF(D149="","",D149*IF(F149="",1,F149))</f>
        <v/>
      </c>
    </row>
    <row r="150">
      <c r="A150" s="5" t="n"/>
      <c r="D150" s="6" t="n"/>
      <c r="F150" s="20" t="n"/>
      <c r="G150" s="6">
        <f>IF(D150="","",D150*IF(F150="",1,F150))</f>
        <v/>
      </c>
    </row>
    <row r="151">
      <c r="A151" s="5" t="n"/>
      <c r="D151" s="6" t="n"/>
      <c r="F151" s="20" t="n"/>
      <c r="G151" s="6">
        <f>IF(D151="","",D151*IF(F151="",1,F151))</f>
        <v/>
      </c>
    </row>
    <row r="152">
      <c r="A152" s="5" t="n"/>
      <c r="D152" s="6" t="n"/>
      <c r="F152" s="20" t="n"/>
      <c r="G152" s="6">
        <f>IF(D152="","",D152*IF(F152="",1,F152))</f>
        <v/>
      </c>
    </row>
    <row r="153">
      <c r="A153" s="5" t="n"/>
      <c r="D153" s="6" t="n"/>
      <c r="F153" s="20" t="n"/>
      <c r="G153" s="6">
        <f>IF(D153="","",D153*IF(F153="",1,F153))</f>
        <v/>
      </c>
    </row>
    <row r="154">
      <c r="A154" s="5" t="n"/>
      <c r="D154" s="6" t="n"/>
      <c r="F154" s="20" t="n"/>
      <c r="G154" s="6">
        <f>IF(D154="","",D154*IF(F154="",1,F154))</f>
        <v/>
      </c>
    </row>
    <row r="155">
      <c r="A155" s="5" t="n"/>
      <c r="D155" s="6" t="n"/>
      <c r="F155" s="20" t="n"/>
      <c r="G155" s="6">
        <f>IF(D155="","",D155*IF(F155="",1,F155))</f>
        <v/>
      </c>
    </row>
    <row r="156">
      <c r="A156" s="5" t="n"/>
      <c r="D156" s="6" t="n"/>
      <c r="F156" s="20" t="n"/>
      <c r="G156" s="6">
        <f>IF(D156="","",D156*IF(F156="",1,F156))</f>
        <v/>
      </c>
    </row>
    <row r="157">
      <c r="A157" s="5" t="n"/>
      <c r="D157" s="6" t="n"/>
      <c r="F157" s="20" t="n"/>
      <c r="G157" s="6">
        <f>IF(D157="","",D157*IF(F157="",1,F157))</f>
        <v/>
      </c>
    </row>
    <row r="158">
      <c r="A158" s="5" t="n"/>
      <c r="D158" s="6" t="n"/>
      <c r="F158" s="20" t="n"/>
      <c r="G158" s="6">
        <f>IF(D158="","",D158*IF(F158="",1,F158))</f>
        <v/>
      </c>
    </row>
    <row r="159">
      <c r="A159" s="5" t="n"/>
      <c r="D159" s="6" t="n"/>
      <c r="F159" s="20" t="n"/>
      <c r="G159" s="6">
        <f>IF(D159="","",D159*IF(F159="",1,F159))</f>
        <v/>
      </c>
    </row>
    <row r="160">
      <c r="A160" s="5" t="n"/>
      <c r="D160" s="6" t="n"/>
      <c r="F160" s="20" t="n"/>
      <c r="G160" s="6">
        <f>IF(D160="","",D160*IF(F160="",1,F160))</f>
        <v/>
      </c>
    </row>
    <row r="161">
      <c r="A161" s="5" t="n"/>
      <c r="D161" s="6" t="n"/>
      <c r="F161" s="20" t="n"/>
      <c r="G161" s="6">
        <f>IF(D161="","",D161*IF(F161="",1,F161))</f>
        <v/>
      </c>
    </row>
    <row r="162">
      <c r="A162" s="5" t="n"/>
      <c r="D162" s="6" t="n"/>
      <c r="F162" s="20" t="n"/>
      <c r="G162" s="6">
        <f>IF(D162="","",D162*IF(F162="",1,F162))</f>
        <v/>
      </c>
    </row>
    <row r="163">
      <c r="A163" s="5" t="n"/>
      <c r="D163" s="6" t="n"/>
      <c r="F163" s="20" t="n"/>
      <c r="G163" s="6">
        <f>IF(D163="","",D163*IF(F163="",1,F163))</f>
        <v/>
      </c>
    </row>
    <row r="164">
      <c r="A164" s="5" t="n"/>
      <c r="D164" s="6" t="n"/>
      <c r="F164" s="20" t="n"/>
      <c r="G164" s="6">
        <f>IF(D164="","",D164*IF(F164="",1,F164))</f>
        <v/>
      </c>
    </row>
    <row r="165">
      <c r="A165" s="5" t="n"/>
      <c r="D165" s="6" t="n"/>
      <c r="F165" s="20" t="n"/>
      <c r="G165" s="6">
        <f>IF(D165="","",D165*IF(F165="",1,F165))</f>
        <v/>
      </c>
    </row>
    <row r="166">
      <c r="A166" s="5" t="n"/>
      <c r="D166" s="6" t="n"/>
      <c r="F166" s="20" t="n"/>
      <c r="G166" s="6">
        <f>IF(D166="","",D166*IF(F166="",1,F166))</f>
        <v/>
      </c>
    </row>
    <row r="167">
      <c r="A167" s="5" t="n"/>
      <c r="D167" s="6" t="n"/>
      <c r="F167" s="20" t="n"/>
      <c r="G167" s="6">
        <f>IF(D167="","",D167*IF(F167="",1,F167))</f>
        <v/>
      </c>
    </row>
    <row r="168">
      <c r="A168" s="5" t="n"/>
      <c r="D168" s="6" t="n"/>
      <c r="F168" s="20" t="n"/>
      <c r="G168" s="6">
        <f>IF(D168="","",D168*IF(F168="",1,F168))</f>
        <v/>
      </c>
    </row>
    <row r="169">
      <c r="A169" s="5" t="n"/>
      <c r="D169" s="6" t="n"/>
      <c r="F169" s="20" t="n"/>
      <c r="G169" s="6">
        <f>IF(D169="","",D169*IF(F169="",1,F169))</f>
        <v/>
      </c>
    </row>
    <row r="170">
      <c r="A170" s="5" t="n"/>
      <c r="D170" s="6" t="n"/>
      <c r="F170" s="20" t="n"/>
      <c r="G170" s="6">
        <f>IF(D170="","",D170*IF(F170="",1,F170))</f>
        <v/>
      </c>
    </row>
    <row r="171">
      <c r="A171" s="5" t="n"/>
      <c r="D171" s="6" t="n"/>
      <c r="F171" s="20" t="n"/>
      <c r="G171" s="6">
        <f>IF(D171="","",D171*IF(F171="",1,F171))</f>
        <v/>
      </c>
    </row>
    <row r="172">
      <c r="A172" s="5" t="n"/>
      <c r="D172" s="6" t="n"/>
      <c r="F172" s="20" t="n"/>
      <c r="G172" s="6">
        <f>IF(D172="","",D172*IF(F172="",1,F172))</f>
        <v/>
      </c>
    </row>
    <row r="173">
      <c r="A173" s="5" t="n"/>
      <c r="D173" s="6" t="n"/>
      <c r="F173" s="20" t="n"/>
      <c r="G173" s="6">
        <f>IF(D173="","",D173*IF(F173="",1,F173))</f>
        <v/>
      </c>
    </row>
    <row r="174">
      <c r="A174" s="5" t="n"/>
      <c r="D174" s="6" t="n"/>
      <c r="F174" s="20" t="n"/>
      <c r="G174" s="6">
        <f>IF(D174="","",D174*IF(F174="",1,F174))</f>
        <v/>
      </c>
    </row>
    <row r="175">
      <c r="A175" s="5" t="n"/>
      <c r="D175" s="6" t="n"/>
      <c r="F175" s="20" t="n"/>
      <c r="G175" s="6">
        <f>IF(D175="","",D175*IF(F175="",1,F175))</f>
        <v/>
      </c>
    </row>
    <row r="176">
      <c r="A176" s="5" t="n"/>
      <c r="D176" s="6" t="n"/>
      <c r="F176" s="20" t="n"/>
      <c r="G176" s="6">
        <f>IF(D176="","",D176*IF(F176="",1,F176))</f>
        <v/>
      </c>
    </row>
    <row r="177">
      <c r="A177" s="5" t="n"/>
      <c r="D177" s="6" t="n"/>
      <c r="F177" s="20" t="n"/>
      <c r="G177" s="6">
        <f>IF(D177="","",D177*IF(F177="",1,F177))</f>
        <v/>
      </c>
    </row>
    <row r="178">
      <c r="A178" s="5" t="n"/>
      <c r="D178" s="6" t="n"/>
      <c r="F178" s="20" t="n"/>
      <c r="G178" s="6">
        <f>IF(D178="","",D178*IF(F178="",1,F178))</f>
        <v/>
      </c>
    </row>
    <row r="179">
      <c r="A179" s="5" t="n"/>
      <c r="D179" s="6" t="n"/>
      <c r="F179" s="20" t="n"/>
      <c r="G179" s="6">
        <f>IF(D179="","",D179*IF(F179="",1,F179))</f>
        <v/>
      </c>
    </row>
    <row r="180">
      <c r="A180" s="5" t="n"/>
      <c r="D180" s="6" t="n"/>
      <c r="F180" s="20" t="n"/>
      <c r="G180" s="6">
        <f>IF(D180="","",D180*IF(F180="",1,F180))</f>
        <v/>
      </c>
    </row>
    <row r="181">
      <c r="A181" s="5" t="n"/>
      <c r="D181" s="6" t="n"/>
      <c r="F181" s="20" t="n"/>
      <c r="G181" s="6">
        <f>IF(D181="","",D181*IF(F181="",1,F181))</f>
        <v/>
      </c>
    </row>
    <row r="182">
      <c r="A182" s="5" t="n"/>
      <c r="D182" s="6" t="n"/>
      <c r="F182" s="20" t="n"/>
      <c r="G182" s="6">
        <f>IF(D182="","",D182*IF(F182="",1,F182))</f>
        <v/>
      </c>
    </row>
    <row r="183">
      <c r="A183" s="5" t="n"/>
      <c r="D183" s="6" t="n"/>
      <c r="F183" s="20" t="n"/>
      <c r="G183" s="6">
        <f>IF(D183="","",D183*IF(F183="",1,F183))</f>
        <v/>
      </c>
    </row>
    <row r="184">
      <c r="A184" s="5" t="n"/>
      <c r="D184" s="6" t="n"/>
      <c r="F184" s="20" t="n"/>
      <c r="G184" s="6">
        <f>IF(D184="","",D184*IF(F184="",1,F184))</f>
        <v/>
      </c>
    </row>
    <row r="185">
      <c r="A185" s="5" t="n"/>
      <c r="D185" s="6" t="n"/>
      <c r="F185" s="20" t="n"/>
      <c r="G185" s="6">
        <f>IF(D185="","",D185*IF(F185="",1,F185))</f>
        <v/>
      </c>
    </row>
    <row r="186">
      <c r="A186" s="5" t="n"/>
      <c r="D186" s="6" t="n"/>
      <c r="F186" s="20" t="n"/>
      <c r="G186" s="6">
        <f>IF(D186="","",D186*IF(F186="",1,F186))</f>
        <v/>
      </c>
    </row>
    <row r="187">
      <c r="A187" s="5" t="n"/>
      <c r="D187" s="6" t="n"/>
      <c r="F187" s="20" t="n"/>
      <c r="G187" s="6">
        <f>IF(D187="","",D187*IF(F187="",1,F187))</f>
        <v/>
      </c>
    </row>
    <row r="188">
      <c r="A188" s="5" t="n"/>
      <c r="D188" s="6" t="n"/>
      <c r="F188" s="20" t="n"/>
      <c r="G188" s="6">
        <f>IF(D188="","",D188*IF(F188="",1,F188))</f>
        <v/>
      </c>
    </row>
    <row r="189">
      <c r="A189" s="5" t="n"/>
      <c r="D189" s="6" t="n"/>
      <c r="F189" s="20" t="n"/>
      <c r="G189" s="6">
        <f>IF(D189="","",D189*IF(F189="",1,F189))</f>
        <v/>
      </c>
    </row>
    <row r="190">
      <c r="A190" s="5" t="n"/>
      <c r="D190" s="6" t="n"/>
      <c r="F190" s="20" t="n"/>
      <c r="G190" s="6">
        <f>IF(D190="","",D190*IF(F190="",1,F190))</f>
        <v/>
      </c>
    </row>
    <row r="191">
      <c r="A191" s="5" t="n"/>
      <c r="D191" s="6" t="n"/>
      <c r="F191" s="20" t="n"/>
      <c r="G191" s="6">
        <f>IF(D191="","",D191*IF(F191="",1,F191))</f>
        <v/>
      </c>
    </row>
    <row r="192">
      <c r="A192" s="5" t="n"/>
      <c r="D192" s="6" t="n"/>
      <c r="F192" s="20" t="n"/>
      <c r="G192" s="6">
        <f>IF(D192="","",D192*IF(F192="",1,F192))</f>
        <v/>
      </c>
    </row>
    <row r="193">
      <c r="A193" s="5" t="n"/>
      <c r="D193" s="6" t="n"/>
      <c r="F193" s="20" t="n"/>
      <c r="G193" s="6">
        <f>IF(D193="","",D193*IF(F193="",1,F193))</f>
        <v/>
      </c>
    </row>
    <row r="194">
      <c r="A194" s="5" t="n"/>
      <c r="D194" s="6" t="n"/>
      <c r="F194" s="20" t="n"/>
      <c r="G194" s="6">
        <f>IF(D194="","",D194*IF(F194="",1,F194))</f>
        <v/>
      </c>
    </row>
    <row r="195">
      <c r="A195" s="5" t="n"/>
      <c r="D195" s="6" t="n"/>
      <c r="F195" s="20" t="n"/>
      <c r="G195" s="6">
        <f>IF(D195="","",D195*IF(F195="",1,F195))</f>
        <v/>
      </c>
    </row>
    <row r="196">
      <c r="A196" s="5" t="n"/>
      <c r="D196" s="6" t="n"/>
      <c r="F196" s="20" t="n"/>
      <c r="G196" s="6">
        <f>IF(D196="","",D196*IF(F196="",1,F196))</f>
        <v/>
      </c>
    </row>
    <row r="197">
      <c r="A197" s="5" t="n"/>
      <c r="D197" s="6" t="n"/>
      <c r="F197" s="20" t="n"/>
      <c r="G197" s="6">
        <f>IF(D197="","",D197*IF(F197="",1,F197))</f>
        <v/>
      </c>
    </row>
    <row r="198">
      <c r="A198" s="5" t="n"/>
      <c r="D198" s="6" t="n"/>
      <c r="F198" s="20" t="n"/>
      <c r="G198" s="6">
        <f>IF(D198="","",D198*IF(F198="",1,F198))</f>
        <v/>
      </c>
    </row>
    <row r="199">
      <c r="A199" s="5" t="n"/>
      <c r="D199" s="6" t="n"/>
      <c r="F199" s="20" t="n"/>
      <c r="G199" s="6">
        <f>IF(D199="","",D199*IF(F199="",1,F199))</f>
        <v/>
      </c>
    </row>
    <row r="200">
      <c r="A200" s="5" t="n"/>
      <c r="D200" s="6" t="n"/>
      <c r="F200" s="20" t="n"/>
      <c r="G200" s="6">
        <f>IF(D200="","",D200*IF(F200="",1,F200))</f>
        <v/>
      </c>
    </row>
    <row r="201">
      <c r="A201" s="5" t="n"/>
      <c r="D201" s="6" t="n"/>
      <c r="F201" s="20" t="n"/>
      <c r="G201" s="6">
        <f>IF(D201="","",D201*IF(F201="",1,F201))</f>
        <v/>
      </c>
    </row>
    <row r="202">
      <c r="A202" s="5" t="n"/>
      <c r="D202" s="6" t="n"/>
      <c r="F202" s="20" t="n"/>
      <c r="G202" s="6">
        <f>IF(D202="","",D202*IF(F202="",1,F202))</f>
        <v/>
      </c>
    </row>
    <row r="203">
      <c r="A203" s="5" t="n"/>
      <c r="D203" s="6" t="n"/>
      <c r="F203" s="20" t="n"/>
      <c r="G203" s="6">
        <f>IF(D203="","",D203*IF(F203="",1,F203))</f>
        <v/>
      </c>
    </row>
    <row r="204">
      <c r="A204" s="5" t="n"/>
      <c r="D204" s="6" t="n"/>
      <c r="F204" s="20" t="n"/>
      <c r="G204" s="6">
        <f>IF(D204="","",D204*IF(F204="",1,F204))</f>
        <v/>
      </c>
    </row>
    <row r="205">
      <c r="A205" s="5" t="n"/>
      <c r="D205" s="6" t="n"/>
      <c r="F205" s="20" t="n"/>
      <c r="G205" s="6">
        <f>IF(D205="","",D205*IF(F205="",1,F205))</f>
        <v/>
      </c>
    </row>
    <row r="206">
      <c r="A206" s="5" t="n"/>
      <c r="D206" s="6" t="n"/>
      <c r="F206" s="20" t="n"/>
      <c r="G206" s="6">
        <f>IF(D206="","",D206*IF(F206="",1,F206))</f>
        <v/>
      </c>
    </row>
    <row r="207">
      <c r="A207" s="5" t="n"/>
      <c r="D207" s="6" t="n"/>
      <c r="F207" s="20" t="n"/>
      <c r="G207" s="6">
        <f>IF(D207="","",D207*IF(F207="",1,F207))</f>
        <v/>
      </c>
    </row>
    <row r="208">
      <c r="A208" s="5" t="n"/>
      <c r="D208" s="6" t="n"/>
      <c r="F208" s="20" t="n"/>
      <c r="G208" s="6">
        <f>IF(D208="","",D208*IF(F208="",1,F208))</f>
        <v/>
      </c>
    </row>
    <row r="209">
      <c r="A209" s="5" t="n"/>
      <c r="D209" s="6" t="n"/>
      <c r="F209" s="20" t="n"/>
      <c r="G209" s="6">
        <f>IF(D209="","",D209*IF(F209="",1,F209))</f>
        <v/>
      </c>
    </row>
    <row r="210">
      <c r="A210" s="5" t="n"/>
      <c r="D210" s="6" t="n"/>
      <c r="F210" s="20" t="n"/>
      <c r="G210" s="6">
        <f>IF(D210="","",D210*IF(F210="",1,F210))</f>
        <v/>
      </c>
    </row>
    <row r="211">
      <c r="A211" s="5" t="n"/>
      <c r="D211" s="6" t="n"/>
      <c r="F211" s="20" t="n"/>
      <c r="G211" s="6">
        <f>IF(D211="","",D211*IF(F211="",1,F211))</f>
        <v/>
      </c>
    </row>
    <row r="212">
      <c r="A212" s="5" t="n"/>
      <c r="D212" s="6" t="n"/>
      <c r="F212" s="20" t="n"/>
      <c r="G212" s="6">
        <f>IF(D212="","",D212*IF(F212="",1,F212))</f>
        <v/>
      </c>
    </row>
    <row r="213">
      <c r="A213" s="5" t="n"/>
      <c r="D213" s="6" t="n"/>
      <c r="F213" s="20" t="n"/>
      <c r="G213" s="6">
        <f>IF(D213="","",D213*IF(F213="",1,F213))</f>
        <v/>
      </c>
    </row>
    <row r="214">
      <c r="A214" s="5" t="n"/>
      <c r="D214" s="6" t="n"/>
      <c r="F214" s="20" t="n"/>
      <c r="G214" s="6">
        <f>IF(D214="","",D214*IF(F214="",1,F214))</f>
        <v/>
      </c>
    </row>
    <row r="215">
      <c r="A215" s="5" t="n"/>
      <c r="D215" s="6" t="n"/>
      <c r="F215" s="20" t="n"/>
      <c r="G215" s="6">
        <f>IF(D215="","",D215*IF(F215="",1,F215))</f>
        <v/>
      </c>
    </row>
    <row r="216">
      <c r="A216" s="5" t="n"/>
      <c r="D216" s="6" t="n"/>
      <c r="F216" s="20" t="n"/>
      <c r="G216" s="6">
        <f>IF(D216="","",D216*IF(F216="",1,F216))</f>
        <v/>
      </c>
    </row>
    <row r="217">
      <c r="A217" s="5" t="n"/>
      <c r="D217" s="6" t="n"/>
      <c r="F217" s="20" t="n"/>
      <c r="G217" s="6">
        <f>IF(D217="","",D217*IF(F217="",1,F217))</f>
        <v/>
      </c>
    </row>
    <row r="218">
      <c r="A218" s="5" t="n"/>
      <c r="D218" s="6" t="n"/>
      <c r="F218" s="20" t="n"/>
      <c r="G218" s="6">
        <f>IF(D218="","",D218*IF(F218="",1,F218))</f>
        <v/>
      </c>
    </row>
    <row r="219">
      <c r="A219" s="5" t="n"/>
      <c r="D219" s="6" t="n"/>
      <c r="F219" s="20" t="n"/>
      <c r="G219" s="6">
        <f>IF(D219="","",D219*IF(F219="",1,F219))</f>
        <v/>
      </c>
    </row>
    <row r="220">
      <c r="A220" s="5" t="n"/>
      <c r="D220" s="6" t="n"/>
      <c r="F220" s="20" t="n"/>
      <c r="G220" s="6">
        <f>IF(D220="","",D220*IF(F220="",1,F220))</f>
        <v/>
      </c>
    </row>
    <row r="221">
      <c r="A221" s="5" t="n"/>
      <c r="D221" s="6" t="n"/>
      <c r="F221" s="20" t="n"/>
      <c r="G221" s="6">
        <f>IF(D221="","",D221*IF(F221="",1,F221))</f>
        <v/>
      </c>
    </row>
    <row r="222">
      <c r="A222" s="5" t="n"/>
      <c r="D222" s="6" t="n"/>
      <c r="F222" s="20" t="n"/>
      <c r="G222" s="6">
        <f>IF(D222="","",D222*IF(F222="",1,F222))</f>
        <v/>
      </c>
    </row>
    <row r="223">
      <c r="A223" s="5" t="n"/>
      <c r="D223" s="6" t="n"/>
      <c r="F223" s="20" t="n"/>
      <c r="G223" s="6">
        <f>IF(D223="","",D223*IF(F223="",1,F223))</f>
        <v/>
      </c>
    </row>
    <row r="224">
      <c r="A224" s="5" t="n"/>
      <c r="D224" s="6" t="n"/>
      <c r="F224" s="20" t="n"/>
      <c r="G224" s="6">
        <f>IF(D224="","",D224*IF(F224="",1,F224))</f>
        <v/>
      </c>
    </row>
    <row r="225">
      <c r="A225" s="5" t="n"/>
      <c r="D225" s="6" t="n"/>
      <c r="F225" s="20" t="n"/>
      <c r="G225" s="6">
        <f>IF(D225="","",D225*IF(F225="",1,F225))</f>
        <v/>
      </c>
    </row>
    <row r="226">
      <c r="A226" s="5" t="n"/>
      <c r="D226" s="6" t="n"/>
      <c r="F226" s="20" t="n"/>
      <c r="G226" s="6">
        <f>IF(D226="","",D226*IF(F226="",1,F226))</f>
        <v/>
      </c>
    </row>
    <row r="227">
      <c r="A227" s="5" t="n"/>
      <c r="D227" s="6" t="n"/>
      <c r="F227" s="20" t="n"/>
      <c r="G227" s="6">
        <f>IF(D227="","",D227*IF(F227="",1,F227))</f>
        <v/>
      </c>
    </row>
    <row r="228">
      <c r="A228" s="5" t="n"/>
      <c r="D228" s="6" t="n"/>
      <c r="F228" s="20" t="n"/>
      <c r="G228" s="6">
        <f>IF(D228="","",D228*IF(F228="",1,F228))</f>
        <v/>
      </c>
    </row>
    <row r="229">
      <c r="A229" s="5" t="n"/>
      <c r="D229" s="6" t="n"/>
      <c r="F229" s="20" t="n"/>
      <c r="G229" s="6">
        <f>IF(D229="","",D229*IF(F229="",1,F229))</f>
        <v/>
      </c>
    </row>
    <row r="230">
      <c r="A230" s="5" t="n"/>
      <c r="D230" s="6" t="n"/>
      <c r="F230" s="20" t="n"/>
      <c r="G230" s="6">
        <f>IF(D230="","",D230*IF(F230="",1,F230))</f>
        <v/>
      </c>
    </row>
    <row r="231">
      <c r="A231" s="5" t="n"/>
      <c r="D231" s="6" t="n"/>
      <c r="F231" s="20" t="n"/>
      <c r="G231" s="6">
        <f>IF(D231="","",D231*IF(F231="",1,F231))</f>
        <v/>
      </c>
    </row>
    <row r="232">
      <c r="A232" s="5" t="n"/>
      <c r="D232" s="6" t="n"/>
      <c r="F232" s="20" t="n"/>
      <c r="G232" s="6">
        <f>IF(D232="","",D232*IF(F232="",1,F232))</f>
        <v/>
      </c>
    </row>
    <row r="233">
      <c r="A233" s="5" t="n"/>
      <c r="D233" s="6" t="n"/>
      <c r="F233" s="20" t="n"/>
      <c r="G233" s="6">
        <f>IF(D233="","",D233*IF(F233="",1,F233))</f>
        <v/>
      </c>
    </row>
    <row r="234">
      <c r="A234" s="5" t="n"/>
      <c r="D234" s="6" t="n"/>
      <c r="F234" s="20" t="n"/>
      <c r="G234" s="6">
        <f>IF(D234="","",D234*IF(F234="",1,F234))</f>
        <v/>
      </c>
    </row>
    <row r="235">
      <c r="A235" s="5" t="n"/>
      <c r="D235" s="6" t="n"/>
      <c r="F235" s="20" t="n"/>
      <c r="G235" s="6">
        <f>IF(D235="","",D235*IF(F235="",1,F235))</f>
        <v/>
      </c>
    </row>
    <row r="236">
      <c r="A236" s="5" t="n"/>
      <c r="D236" s="6" t="n"/>
      <c r="F236" s="20" t="n"/>
      <c r="G236" s="6">
        <f>IF(D236="","",D236*IF(F236="",1,F236))</f>
        <v/>
      </c>
    </row>
    <row r="237">
      <c r="A237" s="5" t="n"/>
      <c r="D237" s="6" t="n"/>
      <c r="F237" s="20" t="n"/>
      <c r="G237" s="6">
        <f>IF(D237="","",D237*IF(F237="",1,F237))</f>
        <v/>
      </c>
    </row>
    <row r="238">
      <c r="A238" s="5" t="n"/>
      <c r="D238" s="6" t="n"/>
      <c r="F238" s="20" t="n"/>
      <c r="G238" s="6">
        <f>IF(D238="","",D238*IF(F238="",1,F238))</f>
        <v/>
      </c>
    </row>
    <row r="239">
      <c r="A239" s="5" t="n"/>
      <c r="D239" s="6" t="n"/>
      <c r="F239" s="20" t="n"/>
      <c r="G239" s="6">
        <f>IF(D239="","",D239*IF(F239="",1,F239))</f>
        <v/>
      </c>
    </row>
    <row r="240">
      <c r="A240" s="5" t="n"/>
      <c r="D240" s="6" t="n"/>
      <c r="F240" s="20" t="n"/>
      <c r="G240" s="6">
        <f>IF(D240="","",D240*IF(F240="",1,F240))</f>
        <v/>
      </c>
    </row>
    <row r="241">
      <c r="A241" s="5" t="n"/>
      <c r="D241" s="6" t="n"/>
      <c r="F241" s="20" t="n"/>
      <c r="G241" s="6">
        <f>IF(D241="","",D241*IF(F241="",1,F241))</f>
        <v/>
      </c>
    </row>
    <row r="242">
      <c r="A242" s="5" t="n"/>
      <c r="D242" s="6" t="n"/>
      <c r="F242" s="20" t="n"/>
      <c r="G242" s="6">
        <f>IF(D242="","",D242*IF(F242="",1,F242))</f>
        <v/>
      </c>
    </row>
    <row r="243">
      <c r="A243" s="5" t="n"/>
      <c r="D243" s="6" t="n"/>
      <c r="F243" s="20" t="n"/>
      <c r="G243" s="6">
        <f>IF(D243="","",D243*IF(F243="",1,F243))</f>
        <v/>
      </c>
    </row>
    <row r="244">
      <c r="A244" s="5" t="n"/>
      <c r="D244" s="6" t="n"/>
      <c r="F244" s="20" t="n"/>
      <c r="G244" s="6">
        <f>IF(D244="","",D244*IF(F244="",1,F244))</f>
        <v/>
      </c>
    </row>
    <row r="245">
      <c r="A245" s="5" t="n"/>
      <c r="D245" s="6" t="n"/>
      <c r="F245" s="20" t="n"/>
      <c r="G245" s="6">
        <f>IF(D245="","",D245*IF(F245="",1,F245))</f>
        <v/>
      </c>
    </row>
    <row r="246">
      <c r="A246" s="5" t="n"/>
      <c r="D246" s="6" t="n"/>
      <c r="F246" s="20" t="n"/>
      <c r="G246" s="6">
        <f>IF(D246="","",D246*IF(F246="",1,F246))</f>
        <v/>
      </c>
    </row>
    <row r="247">
      <c r="A247" s="5" t="n"/>
      <c r="D247" s="6" t="n"/>
      <c r="F247" s="20" t="n"/>
      <c r="G247" s="6">
        <f>IF(D247="","",D247*IF(F247="",1,F247))</f>
        <v/>
      </c>
    </row>
    <row r="248">
      <c r="A248" s="5" t="n"/>
      <c r="D248" s="6" t="n"/>
      <c r="F248" s="20" t="n"/>
      <c r="G248" s="6">
        <f>IF(D248="","",D248*IF(F248="",1,F248))</f>
        <v/>
      </c>
    </row>
    <row r="249">
      <c r="A249" s="5" t="n"/>
      <c r="D249" s="6" t="n"/>
      <c r="F249" s="20" t="n"/>
      <c r="G249" s="6">
        <f>IF(D249="","",D249*IF(F249="",1,F249))</f>
        <v/>
      </c>
    </row>
    <row r="250">
      <c r="A250" s="5" t="n"/>
      <c r="D250" s="6" t="n"/>
      <c r="F250" s="20" t="n"/>
      <c r="G250" s="6">
        <f>IF(D250="","",D250*IF(F250="",1,F250))</f>
        <v/>
      </c>
    </row>
    <row r="251">
      <c r="A251" s="5" t="n"/>
      <c r="D251" s="6" t="n"/>
      <c r="F251" s="20" t="n"/>
      <c r="G251" s="6">
        <f>IF(D251="","",D251*IF(F251="",1,F251))</f>
        <v/>
      </c>
    </row>
    <row r="252">
      <c r="A252" s="5" t="n"/>
      <c r="D252" s="6" t="n"/>
      <c r="F252" s="20" t="n"/>
      <c r="G252" s="6">
        <f>IF(D252="","",D252*IF(F252="",1,F252))</f>
        <v/>
      </c>
    </row>
    <row r="253">
      <c r="A253" s="5" t="n"/>
      <c r="D253" s="6" t="n"/>
      <c r="F253" s="20" t="n"/>
      <c r="G253" s="6">
        <f>IF(D253="","",D253*IF(F253="",1,F253))</f>
        <v/>
      </c>
    </row>
    <row r="254">
      <c r="A254" s="5" t="n"/>
      <c r="D254" s="6" t="n"/>
      <c r="F254" s="20" t="n"/>
      <c r="G254" s="6">
        <f>IF(D254="","",D254*IF(F254="",1,F254))</f>
        <v/>
      </c>
    </row>
    <row r="255">
      <c r="A255" s="5" t="n"/>
      <c r="D255" s="6" t="n"/>
      <c r="F255" s="20" t="n"/>
      <c r="G255" s="6">
        <f>IF(D255="","",D255*IF(F255="",1,F255))</f>
        <v/>
      </c>
    </row>
    <row r="256">
      <c r="A256" s="5" t="n"/>
      <c r="D256" s="6" t="n"/>
      <c r="F256" s="20" t="n"/>
      <c r="G256" s="6">
        <f>IF(D256="","",D256*IF(F256="",1,F256))</f>
        <v/>
      </c>
    </row>
    <row r="257">
      <c r="A257" s="5" t="n"/>
      <c r="D257" s="6" t="n"/>
      <c r="F257" s="20" t="n"/>
      <c r="G257" s="6">
        <f>IF(D257="","",D257*IF(F257="",1,F257))</f>
        <v/>
      </c>
    </row>
    <row r="258">
      <c r="A258" s="5" t="n"/>
      <c r="D258" s="6" t="n"/>
      <c r="F258" s="20" t="n"/>
      <c r="G258" s="6">
        <f>IF(D258="","",D258*IF(F258="",1,F258))</f>
        <v/>
      </c>
    </row>
    <row r="259">
      <c r="A259" s="5" t="n"/>
      <c r="D259" s="6" t="n"/>
      <c r="F259" s="20" t="n"/>
      <c r="G259" s="6">
        <f>IF(D259="","",D259*IF(F259="",1,F259))</f>
        <v/>
      </c>
    </row>
    <row r="260">
      <c r="A260" s="5" t="n"/>
      <c r="D260" s="6" t="n"/>
      <c r="F260" s="20" t="n"/>
      <c r="G260" s="6">
        <f>IF(D260="","",D260*IF(F260="",1,F260))</f>
        <v/>
      </c>
    </row>
    <row r="261">
      <c r="A261" s="5" t="n"/>
      <c r="D261" s="6" t="n"/>
      <c r="F261" s="20" t="n"/>
      <c r="G261" s="6">
        <f>IF(D261="","",D261*IF(F261="",1,F261))</f>
        <v/>
      </c>
    </row>
    <row r="262">
      <c r="A262" s="5" t="n"/>
      <c r="D262" s="6" t="n"/>
      <c r="F262" s="20" t="n"/>
      <c r="G262" s="6">
        <f>IF(D262="","",D262*IF(F262="",1,F262))</f>
        <v/>
      </c>
    </row>
    <row r="263">
      <c r="A263" s="5" t="n"/>
      <c r="D263" s="6" t="n"/>
      <c r="F263" s="20" t="n"/>
      <c r="G263" s="6">
        <f>IF(D263="","",D263*IF(F263="",1,F263))</f>
        <v/>
      </c>
    </row>
    <row r="264">
      <c r="A264" s="5" t="n"/>
      <c r="D264" s="6" t="n"/>
      <c r="F264" s="20" t="n"/>
      <c r="G264" s="6">
        <f>IF(D264="","",D264*IF(F264="",1,F264))</f>
        <v/>
      </c>
    </row>
    <row r="265">
      <c r="A265" s="5" t="n"/>
      <c r="D265" s="6" t="n"/>
      <c r="F265" s="20" t="n"/>
      <c r="G265" s="6">
        <f>IF(D265="","",D265*IF(F265="",1,F265))</f>
        <v/>
      </c>
    </row>
    <row r="266">
      <c r="A266" s="5" t="n"/>
      <c r="D266" s="6" t="n"/>
      <c r="F266" s="20" t="n"/>
      <c r="G266" s="6">
        <f>IF(D266="","",D266*IF(F266="",1,F266))</f>
        <v/>
      </c>
    </row>
    <row r="267">
      <c r="A267" s="5" t="n"/>
      <c r="D267" s="6" t="n"/>
      <c r="F267" s="20" t="n"/>
      <c r="G267" s="6">
        <f>IF(D267="","",D267*IF(F267="",1,F267))</f>
        <v/>
      </c>
    </row>
    <row r="268">
      <c r="A268" s="5" t="n"/>
      <c r="D268" s="6" t="n"/>
      <c r="F268" s="20" t="n"/>
      <c r="G268" s="6">
        <f>IF(D268="","",D268*IF(F268="",1,F268))</f>
        <v/>
      </c>
    </row>
    <row r="269">
      <c r="A269" s="5" t="n"/>
      <c r="D269" s="6" t="n"/>
      <c r="F269" s="20" t="n"/>
      <c r="G269" s="6">
        <f>IF(D269="","",D269*IF(F269="",1,F269))</f>
        <v/>
      </c>
    </row>
    <row r="270">
      <c r="A270" s="5" t="n"/>
      <c r="D270" s="6" t="n"/>
      <c r="F270" s="20" t="n"/>
      <c r="G270" s="6">
        <f>IF(D270="","",D270*IF(F270="",1,F270))</f>
        <v/>
      </c>
    </row>
    <row r="271">
      <c r="A271" s="5" t="n"/>
      <c r="D271" s="6" t="n"/>
      <c r="F271" s="20" t="n"/>
      <c r="G271" s="6">
        <f>IF(D271="","",D271*IF(F271="",1,F271))</f>
        <v/>
      </c>
    </row>
    <row r="272">
      <c r="A272" s="5" t="n"/>
      <c r="D272" s="6" t="n"/>
      <c r="F272" s="20" t="n"/>
      <c r="G272" s="6">
        <f>IF(D272="","",D272*IF(F272="",1,F272))</f>
        <v/>
      </c>
    </row>
    <row r="273">
      <c r="A273" s="5" t="n"/>
      <c r="D273" s="6" t="n"/>
      <c r="F273" s="20" t="n"/>
      <c r="G273" s="6">
        <f>IF(D273="","",D273*IF(F273="",1,F273))</f>
        <v/>
      </c>
    </row>
    <row r="274">
      <c r="A274" s="5" t="n"/>
      <c r="D274" s="6" t="n"/>
      <c r="F274" s="20" t="n"/>
      <c r="G274" s="6">
        <f>IF(D274="","",D274*IF(F274="",1,F274))</f>
        <v/>
      </c>
    </row>
    <row r="275">
      <c r="A275" s="5" t="n"/>
      <c r="D275" s="6" t="n"/>
      <c r="F275" s="20" t="n"/>
      <c r="G275" s="6">
        <f>IF(D275="","",D275*IF(F275="",1,F275))</f>
        <v/>
      </c>
    </row>
    <row r="276">
      <c r="A276" s="5" t="n"/>
      <c r="D276" s="6" t="n"/>
      <c r="F276" s="20" t="n"/>
      <c r="G276" s="6">
        <f>IF(D276="","",D276*IF(F276="",1,F276))</f>
        <v/>
      </c>
    </row>
    <row r="277">
      <c r="A277" s="5" t="n"/>
      <c r="D277" s="6" t="n"/>
      <c r="F277" s="20" t="n"/>
      <c r="G277" s="6">
        <f>IF(D277="","",D277*IF(F277="",1,F277))</f>
        <v/>
      </c>
    </row>
    <row r="278">
      <c r="A278" s="5" t="n"/>
      <c r="D278" s="6" t="n"/>
      <c r="F278" s="20" t="n"/>
      <c r="G278" s="6">
        <f>IF(D278="","",D278*IF(F278="",1,F278))</f>
        <v/>
      </c>
    </row>
    <row r="279">
      <c r="A279" s="5" t="n"/>
      <c r="D279" s="6" t="n"/>
      <c r="F279" s="20" t="n"/>
      <c r="G279" s="6">
        <f>IF(D279="","",D279*IF(F279="",1,F279))</f>
        <v/>
      </c>
    </row>
    <row r="280">
      <c r="A280" s="5" t="n"/>
      <c r="D280" s="6" t="n"/>
      <c r="F280" s="20" t="n"/>
      <c r="G280" s="6">
        <f>IF(D280="","",D280*IF(F280="",1,F280))</f>
        <v/>
      </c>
    </row>
    <row r="281">
      <c r="A281" s="5" t="n"/>
      <c r="D281" s="6" t="n"/>
      <c r="F281" s="20" t="n"/>
      <c r="G281" s="6">
        <f>IF(D281="","",D281*IF(F281="",1,F281))</f>
        <v/>
      </c>
    </row>
    <row r="282">
      <c r="A282" s="5" t="n"/>
      <c r="D282" s="6" t="n"/>
      <c r="F282" s="20" t="n"/>
      <c r="G282" s="6">
        <f>IF(D282="","",D282*IF(F282="",1,F282))</f>
        <v/>
      </c>
    </row>
    <row r="283">
      <c r="A283" s="5" t="n"/>
      <c r="D283" s="6" t="n"/>
      <c r="F283" s="20" t="n"/>
      <c r="G283" s="6">
        <f>IF(D283="","",D283*IF(F283="",1,F283))</f>
        <v/>
      </c>
    </row>
    <row r="284">
      <c r="A284" s="5" t="n"/>
      <c r="D284" s="6" t="n"/>
      <c r="F284" s="20" t="n"/>
      <c r="G284" s="6">
        <f>IF(D284="","",D284*IF(F284="",1,F284))</f>
        <v/>
      </c>
    </row>
    <row r="285">
      <c r="A285" s="5" t="n"/>
      <c r="D285" s="6" t="n"/>
      <c r="F285" s="20" t="n"/>
      <c r="G285" s="6">
        <f>IF(D285="","",D285*IF(F285="",1,F285))</f>
        <v/>
      </c>
    </row>
    <row r="286">
      <c r="A286" s="5" t="n"/>
      <c r="D286" s="6" t="n"/>
      <c r="F286" s="20" t="n"/>
      <c r="G286" s="6">
        <f>IF(D286="","",D286*IF(F286="",1,F286))</f>
        <v/>
      </c>
    </row>
    <row r="287">
      <c r="A287" s="5" t="n"/>
      <c r="D287" s="6" t="n"/>
      <c r="F287" s="20" t="n"/>
      <c r="G287" s="6">
        <f>IF(D287="","",D287*IF(F287="",1,F287))</f>
        <v/>
      </c>
    </row>
    <row r="288">
      <c r="A288" s="5" t="n"/>
      <c r="D288" s="6" t="n"/>
      <c r="F288" s="20" t="n"/>
      <c r="G288" s="6">
        <f>IF(D288="","",D288*IF(F288="",1,F288))</f>
        <v/>
      </c>
    </row>
    <row r="289">
      <c r="A289" s="5" t="n"/>
      <c r="D289" s="6" t="n"/>
      <c r="F289" s="20" t="n"/>
      <c r="G289" s="6">
        <f>IF(D289="","",D289*IF(F289="",1,F289))</f>
        <v/>
      </c>
    </row>
    <row r="290">
      <c r="A290" s="5" t="n"/>
      <c r="D290" s="6" t="n"/>
      <c r="F290" s="20" t="n"/>
      <c r="G290" s="6">
        <f>IF(D290="","",D290*IF(F290="",1,F290))</f>
        <v/>
      </c>
    </row>
    <row r="291">
      <c r="A291" s="5" t="n"/>
      <c r="D291" s="6" t="n"/>
      <c r="F291" s="20" t="n"/>
      <c r="G291" s="6">
        <f>IF(D291="","",D291*IF(F291="",1,F291))</f>
        <v/>
      </c>
    </row>
    <row r="292">
      <c r="A292" s="5" t="n"/>
      <c r="D292" s="6" t="n"/>
      <c r="F292" s="20" t="n"/>
      <c r="G292" s="6">
        <f>IF(D292="","",D292*IF(F292="",1,F292))</f>
        <v/>
      </c>
    </row>
    <row r="293">
      <c r="A293" s="5" t="n"/>
      <c r="D293" s="6" t="n"/>
      <c r="F293" s="20" t="n"/>
      <c r="G293" s="6">
        <f>IF(D293="","",D293*IF(F293="",1,F293))</f>
        <v/>
      </c>
    </row>
    <row r="294">
      <c r="A294" s="5" t="n"/>
      <c r="D294" s="6" t="n"/>
      <c r="F294" s="20" t="n"/>
      <c r="G294" s="6">
        <f>IF(D294="","",D294*IF(F294="",1,F294))</f>
        <v/>
      </c>
    </row>
    <row r="295">
      <c r="A295" s="5" t="n"/>
      <c r="D295" s="6" t="n"/>
      <c r="F295" s="20" t="n"/>
      <c r="G295" s="6">
        <f>IF(D295="","",D295*IF(F295="",1,F295))</f>
        <v/>
      </c>
    </row>
    <row r="296">
      <c r="A296" s="5" t="n"/>
      <c r="D296" s="6" t="n"/>
      <c r="F296" s="20" t="n"/>
      <c r="G296" s="6">
        <f>IF(D296="","",D296*IF(F296="",1,F296))</f>
        <v/>
      </c>
    </row>
    <row r="297">
      <c r="A297" s="5" t="n"/>
      <c r="D297" s="6" t="n"/>
      <c r="F297" s="20" t="n"/>
      <c r="G297" s="6">
        <f>IF(D297="","",D297*IF(F297="",1,F297))</f>
        <v/>
      </c>
    </row>
    <row r="298">
      <c r="A298" s="5" t="n"/>
      <c r="D298" s="6" t="n"/>
      <c r="F298" s="20" t="n"/>
      <c r="G298" s="6">
        <f>IF(D298="","",D298*IF(F298="",1,F298))</f>
        <v/>
      </c>
    </row>
    <row r="299">
      <c r="A299" s="5" t="n"/>
      <c r="D299" s="6" t="n"/>
      <c r="F299" s="20" t="n"/>
      <c r="G299" s="6">
        <f>IF(D299="","",D299*IF(F299="",1,F299))</f>
        <v/>
      </c>
    </row>
    <row r="300">
      <c r="A300" s="5" t="n"/>
      <c r="D300" s="6" t="n"/>
      <c r="F300" s="20" t="n"/>
      <c r="G300" s="6">
        <f>IF(D300="","",D300*IF(F300="",1,F300))</f>
        <v/>
      </c>
    </row>
    <row r="301">
      <c r="A301" s="5" t="n"/>
      <c r="D301" s="6" t="n"/>
      <c r="F301" s="20" t="n"/>
      <c r="G301" s="6">
        <f>IF(D301="","",D301*IF(F301="",1,F301))</f>
        <v/>
      </c>
    </row>
    <row r="302">
      <c r="A302" s="5" t="n"/>
      <c r="D302" s="6" t="n"/>
      <c r="F302" s="20" t="n"/>
      <c r="G302" s="6">
        <f>IF(D302="","",D302*IF(F302="",1,F302))</f>
        <v/>
      </c>
    </row>
    <row r="303">
      <c r="A303" s="5" t="n"/>
      <c r="D303" s="6" t="n"/>
      <c r="F303" s="20" t="n"/>
      <c r="G303" s="6">
        <f>IF(D303="","",D303*IF(F303="",1,F303))</f>
        <v/>
      </c>
    </row>
    <row r="304">
      <c r="A304" s="5" t="n"/>
      <c r="D304" s="6" t="n"/>
      <c r="F304" s="20" t="n"/>
      <c r="G304" s="6">
        <f>IF(D304="","",D304*IF(F304="",1,F304))</f>
        <v/>
      </c>
    </row>
    <row r="305">
      <c r="A305" s="5" t="n"/>
      <c r="D305" s="6" t="n"/>
      <c r="F305" s="20" t="n"/>
      <c r="G305" s="6">
        <f>IF(D305="","",D305*IF(F305="",1,F305))</f>
        <v/>
      </c>
    </row>
    <row r="306">
      <c r="A306" s="5" t="n"/>
      <c r="D306" s="6" t="n"/>
      <c r="F306" s="20" t="n"/>
      <c r="G306" s="6">
        <f>IF(D306="","",D306*IF(F306="",1,F306))</f>
        <v/>
      </c>
    </row>
    <row r="307">
      <c r="A307" s="5" t="n"/>
      <c r="D307" s="6" t="n"/>
      <c r="F307" s="20" t="n"/>
      <c r="G307" s="6">
        <f>IF(D307="","",D307*IF(F307="",1,F307))</f>
        <v/>
      </c>
    </row>
    <row r="308">
      <c r="A308" s="5" t="n"/>
      <c r="D308" s="6" t="n"/>
      <c r="F308" s="20" t="n"/>
      <c r="G308" s="6">
        <f>IF(D308="","",D308*IF(F308="",1,F308))</f>
        <v/>
      </c>
    </row>
    <row r="309">
      <c r="A309" s="5" t="n"/>
      <c r="D309" s="6" t="n"/>
      <c r="F309" s="20" t="n"/>
      <c r="G309" s="6">
        <f>IF(D309="","",D309*IF(F309="",1,F309))</f>
        <v/>
      </c>
    </row>
    <row r="310">
      <c r="A310" s="5" t="n"/>
      <c r="D310" s="6" t="n"/>
      <c r="F310" s="20" t="n"/>
      <c r="G310" s="6">
        <f>IF(D310="","",D310*IF(F310="",1,F310))</f>
        <v/>
      </c>
    </row>
    <row r="311">
      <c r="A311" s="5" t="n"/>
      <c r="D311" s="6" t="n"/>
      <c r="F311" s="20" t="n"/>
      <c r="G311" s="6">
        <f>IF(D311="","",D311*IF(F311="",1,F311))</f>
        <v/>
      </c>
    </row>
    <row r="312">
      <c r="A312" s="5" t="n"/>
      <c r="D312" s="6" t="n"/>
      <c r="F312" s="20" t="n"/>
      <c r="G312" s="6">
        <f>IF(D312="","",D312*IF(F312="",1,F312))</f>
        <v/>
      </c>
    </row>
    <row r="313">
      <c r="A313" s="5" t="n"/>
      <c r="D313" s="6" t="n"/>
      <c r="F313" s="20" t="n"/>
      <c r="G313" s="6">
        <f>IF(D313="","",D313*IF(F313="",1,F313))</f>
        <v/>
      </c>
    </row>
    <row r="314">
      <c r="A314" s="5" t="n"/>
      <c r="D314" s="6" t="n"/>
      <c r="F314" s="20" t="n"/>
      <c r="G314" s="6">
        <f>IF(D314="","",D314*IF(F314="",1,F314))</f>
        <v/>
      </c>
    </row>
    <row r="315">
      <c r="A315" s="5" t="n"/>
      <c r="D315" s="6" t="n"/>
      <c r="F315" s="20" t="n"/>
      <c r="G315" s="6">
        <f>IF(D315="","",D315*IF(F315="",1,F315))</f>
        <v/>
      </c>
    </row>
    <row r="316">
      <c r="A316" s="5" t="n"/>
      <c r="D316" s="6" t="n"/>
      <c r="F316" s="20" t="n"/>
      <c r="G316" s="6">
        <f>IF(D316="","",D316*IF(F316="",1,F316))</f>
        <v/>
      </c>
    </row>
    <row r="317">
      <c r="A317" s="5" t="n"/>
      <c r="D317" s="6" t="n"/>
      <c r="F317" s="20" t="n"/>
      <c r="G317" s="6">
        <f>IF(D317="","",D317*IF(F317="",1,F317))</f>
        <v/>
      </c>
    </row>
    <row r="318">
      <c r="A318" s="5" t="n"/>
      <c r="D318" s="6" t="n"/>
      <c r="F318" s="20" t="n"/>
      <c r="G318" s="6">
        <f>IF(D318="","",D318*IF(F318="",1,F318))</f>
        <v/>
      </c>
    </row>
    <row r="319">
      <c r="A319" s="5" t="n"/>
      <c r="D319" s="6" t="n"/>
      <c r="F319" s="20" t="n"/>
      <c r="G319" s="6">
        <f>IF(D319="","",D319*IF(F319="",1,F319))</f>
        <v/>
      </c>
    </row>
    <row r="320">
      <c r="A320" s="5" t="n"/>
      <c r="D320" s="6" t="n"/>
      <c r="F320" s="20" t="n"/>
      <c r="G320" s="6">
        <f>IF(D320="","",D320*IF(F320="",1,F320))</f>
        <v/>
      </c>
    </row>
    <row r="321">
      <c r="A321" s="5" t="n"/>
      <c r="D321" s="6" t="n"/>
      <c r="F321" s="20" t="n"/>
      <c r="G321" s="6">
        <f>IF(D321="","",D321*IF(F321="",1,F321))</f>
        <v/>
      </c>
    </row>
    <row r="322">
      <c r="A322" s="5" t="n"/>
      <c r="D322" s="6" t="n"/>
      <c r="F322" s="20" t="n"/>
      <c r="G322" s="6">
        <f>IF(D322="","",D322*IF(F322="",1,F322))</f>
        <v/>
      </c>
    </row>
    <row r="323">
      <c r="A323" s="5" t="n"/>
      <c r="D323" s="6" t="n"/>
      <c r="F323" s="20" t="n"/>
      <c r="G323" s="6">
        <f>IF(D323="","",D323*IF(F323="",1,F323))</f>
        <v/>
      </c>
    </row>
    <row r="324">
      <c r="A324" s="5" t="n"/>
      <c r="D324" s="6" t="n"/>
      <c r="F324" s="20" t="n"/>
      <c r="G324" s="6">
        <f>IF(D324="","",D324*IF(F324="",1,F324))</f>
        <v/>
      </c>
    </row>
    <row r="325">
      <c r="A325" s="5" t="n"/>
      <c r="D325" s="6" t="n"/>
      <c r="F325" s="20" t="n"/>
      <c r="G325" s="6">
        <f>IF(D325="","",D325*IF(F325="",1,F325))</f>
        <v/>
      </c>
    </row>
    <row r="326">
      <c r="A326" s="5" t="n"/>
      <c r="D326" s="6" t="n"/>
      <c r="F326" s="20" t="n"/>
      <c r="G326" s="6">
        <f>IF(D326="","",D326*IF(F326="",1,F326))</f>
        <v/>
      </c>
    </row>
    <row r="327">
      <c r="A327" s="5" t="n"/>
      <c r="D327" s="6" t="n"/>
      <c r="F327" s="20" t="n"/>
      <c r="G327" s="6">
        <f>IF(D327="","",D327*IF(F327="",1,F327))</f>
        <v/>
      </c>
    </row>
    <row r="328">
      <c r="A328" s="5" t="n"/>
      <c r="D328" s="6" t="n"/>
      <c r="F328" s="20" t="n"/>
      <c r="G328" s="6">
        <f>IF(D328="","",D328*IF(F328="",1,F328))</f>
        <v/>
      </c>
    </row>
    <row r="329">
      <c r="A329" s="5" t="n"/>
      <c r="D329" s="6" t="n"/>
      <c r="F329" s="20" t="n"/>
      <c r="G329" s="6">
        <f>IF(D329="","",D329*IF(F329="",1,F329))</f>
        <v/>
      </c>
    </row>
    <row r="330">
      <c r="A330" s="5" t="n"/>
      <c r="D330" s="6" t="n"/>
      <c r="F330" s="20" t="n"/>
      <c r="G330" s="6">
        <f>IF(D330="","",D330*IF(F330="",1,F330))</f>
        <v/>
      </c>
    </row>
    <row r="331">
      <c r="A331" s="5" t="n"/>
      <c r="D331" s="6" t="n"/>
      <c r="F331" s="20" t="n"/>
      <c r="G331" s="6">
        <f>IF(D331="","",D331*IF(F331="",1,F331))</f>
        <v/>
      </c>
    </row>
    <row r="332">
      <c r="A332" s="5" t="n"/>
      <c r="D332" s="6" t="n"/>
      <c r="F332" s="20" t="n"/>
      <c r="G332" s="6">
        <f>IF(D332="","",D332*IF(F332="",1,F332))</f>
        <v/>
      </c>
    </row>
    <row r="333">
      <c r="A333" s="5" t="n"/>
      <c r="D333" s="6" t="n"/>
      <c r="F333" s="20" t="n"/>
      <c r="G333" s="6">
        <f>IF(D333="","",D333*IF(F333="",1,F333))</f>
        <v/>
      </c>
    </row>
    <row r="334">
      <c r="A334" s="5" t="n"/>
      <c r="D334" s="6" t="n"/>
      <c r="F334" s="20" t="n"/>
      <c r="G334" s="6">
        <f>IF(D334="","",D334*IF(F334="",1,F334))</f>
        <v/>
      </c>
    </row>
    <row r="335">
      <c r="A335" s="5" t="n"/>
      <c r="D335" s="6" t="n"/>
      <c r="F335" s="20" t="n"/>
      <c r="G335" s="6">
        <f>IF(D335="","",D335*IF(F335="",1,F335))</f>
        <v/>
      </c>
    </row>
    <row r="336">
      <c r="A336" s="5" t="n"/>
      <c r="D336" s="6" t="n"/>
      <c r="F336" s="20" t="n"/>
      <c r="G336" s="6">
        <f>IF(D336="","",D336*IF(F336="",1,F336))</f>
        <v/>
      </c>
    </row>
    <row r="337">
      <c r="A337" s="5" t="n"/>
      <c r="D337" s="6" t="n"/>
      <c r="F337" s="20" t="n"/>
      <c r="G337" s="6">
        <f>IF(D337="","",D337*IF(F337="",1,F337))</f>
        <v/>
      </c>
    </row>
    <row r="338">
      <c r="A338" s="5" t="n"/>
      <c r="D338" s="6" t="n"/>
      <c r="F338" s="20" t="n"/>
      <c r="G338" s="6">
        <f>IF(D338="","",D338*IF(F338="",1,F338))</f>
        <v/>
      </c>
    </row>
    <row r="339">
      <c r="A339" s="5" t="n"/>
      <c r="D339" s="6" t="n"/>
      <c r="F339" s="20" t="n"/>
      <c r="G339" s="6">
        <f>IF(D339="","",D339*IF(F339="",1,F339))</f>
        <v/>
      </c>
    </row>
    <row r="340">
      <c r="A340" s="5" t="n"/>
      <c r="D340" s="6" t="n"/>
      <c r="F340" s="20" t="n"/>
      <c r="G340" s="6">
        <f>IF(D340="","",D340*IF(F340="",1,F340))</f>
        <v/>
      </c>
    </row>
    <row r="341">
      <c r="A341" s="5" t="n"/>
      <c r="D341" s="6" t="n"/>
      <c r="F341" s="20" t="n"/>
      <c r="G341" s="6">
        <f>IF(D341="","",D341*IF(F341="",1,F341))</f>
        <v/>
      </c>
    </row>
    <row r="342">
      <c r="A342" s="5" t="n"/>
      <c r="D342" s="6" t="n"/>
      <c r="F342" s="20" t="n"/>
      <c r="G342" s="6">
        <f>IF(D342="","",D342*IF(F342="",1,F342))</f>
        <v/>
      </c>
    </row>
    <row r="343">
      <c r="A343" s="5" t="n"/>
      <c r="D343" s="6" t="n"/>
      <c r="F343" s="20" t="n"/>
      <c r="G343" s="6">
        <f>IF(D343="","",D343*IF(F343="",1,F343))</f>
        <v/>
      </c>
    </row>
    <row r="344">
      <c r="A344" s="5" t="n"/>
      <c r="D344" s="6" t="n"/>
      <c r="F344" s="20" t="n"/>
      <c r="G344" s="6">
        <f>IF(D344="","",D344*IF(F344="",1,F344))</f>
        <v/>
      </c>
    </row>
    <row r="345">
      <c r="A345" s="5" t="n"/>
      <c r="D345" s="6" t="n"/>
      <c r="F345" s="20" t="n"/>
      <c r="G345" s="6">
        <f>IF(D345="","",D345*IF(F345="",1,F345))</f>
        <v/>
      </c>
    </row>
    <row r="346">
      <c r="A346" s="5" t="n"/>
      <c r="D346" s="6" t="n"/>
      <c r="F346" s="20" t="n"/>
      <c r="G346" s="6">
        <f>IF(D346="","",D346*IF(F346="",1,F346))</f>
        <v/>
      </c>
    </row>
    <row r="347">
      <c r="A347" s="5" t="n"/>
      <c r="D347" s="6" t="n"/>
      <c r="F347" s="20" t="n"/>
      <c r="G347" s="6">
        <f>IF(D347="","",D347*IF(F347="",1,F347))</f>
        <v/>
      </c>
    </row>
    <row r="348">
      <c r="A348" s="5" t="n"/>
      <c r="D348" s="6" t="n"/>
      <c r="F348" s="20" t="n"/>
      <c r="G348" s="6">
        <f>IF(D348="","",D348*IF(F348="",1,F348))</f>
        <v/>
      </c>
    </row>
    <row r="349">
      <c r="A349" s="5" t="n"/>
      <c r="D349" s="6" t="n"/>
      <c r="F349" s="20" t="n"/>
      <c r="G349" s="6">
        <f>IF(D349="","",D349*IF(F349="",1,F349))</f>
        <v/>
      </c>
    </row>
    <row r="350">
      <c r="A350" s="5" t="n"/>
      <c r="D350" s="6" t="n"/>
      <c r="F350" s="20" t="n"/>
      <c r="G350" s="6">
        <f>IF(D350="","",D350*IF(F350="",1,F350))</f>
        <v/>
      </c>
    </row>
    <row r="351">
      <c r="A351" s="5" t="n"/>
      <c r="D351" s="6" t="n"/>
      <c r="F351" s="20" t="n"/>
      <c r="G351" s="6">
        <f>IF(D351="","",D351*IF(F351="",1,F351))</f>
        <v/>
      </c>
    </row>
    <row r="352">
      <c r="A352" s="5" t="n"/>
      <c r="D352" s="6" t="n"/>
      <c r="F352" s="20" t="n"/>
      <c r="G352" s="6">
        <f>IF(D352="","",D352*IF(F352="",1,F352))</f>
        <v/>
      </c>
    </row>
    <row r="353">
      <c r="A353" s="5" t="n"/>
      <c r="D353" s="6" t="n"/>
      <c r="F353" s="20" t="n"/>
      <c r="G353" s="6">
        <f>IF(D353="","",D353*IF(F353="",1,F353))</f>
        <v/>
      </c>
    </row>
    <row r="354">
      <c r="A354" s="5" t="n"/>
      <c r="D354" s="6" t="n"/>
      <c r="F354" s="20" t="n"/>
      <c r="G354" s="6">
        <f>IF(D354="","",D354*IF(F354="",1,F354))</f>
        <v/>
      </c>
    </row>
    <row r="355">
      <c r="A355" s="5" t="n"/>
      <c r="D355" s="6" t="n"/>
      <c r="F355" s="20" t="n"/>
      <c r="G355" s="6">
        <f>IF(D355="","",D355*IF(F355="",1,F355))</f>
        <v/>
      </c>
    </row>
    <row r="356">
      <c r="A356" s="5" t="n"/>
      <c r="D356" s="6" t="n"/>
      <c r="F356" s="20" t="n"/>
      <c r="G356" s="6">
        <f>IF(D356="","",D356*IF(F356="",1,F356))</f>
        <v/>
      </c>
    </row>
    <row r="357">
      <c r="A357" s="5" t="n"/>
      <c r="D357" s="6" t="n"/>
      <c r="F357" s="20" t="n"/>
      <c r="G357" s="6">
        <f>IF(D357="","",D357*IF(F357="",1,F357))</f>
        <v/>
      </c>
    </row>
    <row r="358">
      <c r="A358" s="5" t="n"/>
      <c r="D358" s="6" t="n"/>
      <c r="F358" s="20" t="n"/>
      <c r="G358" s="6">
        <f>IF(D358="","",D358*IF(F358="",1,F358))</f>
        <v/>
      </c>
    </row>
    <row r="359">
      <c r="A359" s="5" t="n"/>
      <c r="D359" s="6" t="n"/>
      <c r="F359" s="20" t="n"/>
      <c r="G359" s="6">
        <f>IF(D359="","",D359*IF(F359="",1,F359))</f>
        <v/>
      </c>
    </row>
    <row r="360">
      <c r="A360" s="5" t="n"/>
      <c r="D360" s="6" t="n"/>
      <c r="F360" s="20" t="n"/>
      <c r="G360" s="6">
        <f>IF(D360="","",D360*IF(F360="",1,F360))</f>
        <v/>
      </c>
    </row>
    <row r="361">
      <c r="A361" s="5" t="n"/>
      <c r="D361" s="6" t="n"/>
      <c r="F361" s="20" t="n"/>
      <c r="G361" s="6">
        <f>IF(D361="","",D361*IF(F361="",1,F361))</f>
        <v/>
      </c>
    </row>
    <row r="362">
      <c r="A362" s="5" t="n"/>
      <c r="D362" s="6" t="n"/>
      <c r="F362" s="20" t="n"/>
      <c r="G362" s="6">
        <f>IF(D362="","",D362*IF(F362="",1,F362))</f>
        <v/>
      </c>
    </row>
    <row r="363">
      <c r="A363" s="5" t="n"/>
      <c r="D363" s="6" t="n"/>
      <c r="F363" s="20" t="n"/>
      <c r="G363" s="6">
        <f>IF(D363="","",D363*IF(F363="",1,F363))</f>
        <v/>
      </c>
    </row>
    <row r="364">
      <c r="A364" s="5" t="n"/>
      <c r="D364" s="6" t="n"/>
      <c r="F364" s="20" t="n"/>
      <c r="G364" s="6">
        <f>IF(D364="","",D364*IF(F364="",1,F364))</f>
        <v/>
      </c>
    </row>
    <row r="365">
      <c r="A365" s="5" t="n"/>
      <c r="D365" s="6" t="n"/>
      <c r="F365" s="20" t="n"/>
      <c r="G365" s="6">
        <f>IF(D365="","",D365*IF(F365="",1,F365))</f>
        <v/>
      </c>
    </row>
    <row r="366">
      <c r="A366" s="5" t="n"/>
      <c r="D366" s="6" t="n"/>
      <c r="F366" s="20" t="n"/>
      <c r="G366" s="6">
        <f>IF(D366="","",D366*IF(F366="",1,F366))</f>
        <v/>
      </c>
    </row>
    <row r="367">
      <c r="A367" s="5" t="n"/>
      <c r="D367" s="6" t="n"/>
      <c r="F367" s="20" t="n"/>
      <c r="G367" s="6">
        <f>IF(D367="","",D367*IF(F367="",1,F367))</f>
        <v/>
      </c>
    </row>
    <row r="368">
      <c r="A368" s="5" t="n"/>
      <c r="D368" s="6" t="n"/>
      <c r="F368" s="20" t="n"/>
      <c r="G368" s="6">
        <f>IF(D368="","",D368*IF(F368="",1,F368))</f>
        <v/>
      </c>
    </row>
    <row r="369">
      <c r="A369" s="5" t="n"/>
      <c r="D369" s="6" t="n"/>
      <c r="F369" s="20" t="n"/>
      <c r="G369" s="6">
        <f>IF(D369="","",D369*IF(F369="",1,F369))</f>
        <v/>
      </c>
    </row>
    <row r="370">
      <c r="A370" s="5" t="n"/>
      <c r="D370" s="6" t="n"/>
      <c r="F370" s="20" t="n"/>
      <c r="G370" s="6">
        <f>IF(D370="","",D370*IF(F370="",1,F370))</f>
        <v/>
      </c>
    </row>
    <row r="371">
      <c r="A371" s="5" t="n"/>
      <c r="D371" s="6" t="n"/>
      <c r="F371" s="20" t="n"/>
      <c r="G371" s="6">
        <f>IF(D371="","",D371*IF(F371="",1,F371))</f>
        <v/>
      </c>
    </row>
    <row r="372">
      <c r="A372" s="5" t="n"/>
      <c r="D372" s="6" t="n"/>
      <c r="F372" s="20" t="n"/>
      <c r="G372" s="6">
        <f>IF(D372="","",D372*IF(F372="",1,F372))</f>
        <v/>
      </c>
    </row>
    <row r="373">
      <c r="A373" s="5" t="n"/>
      <c r="D373" s="6" t="n"/>
      <c r="F373" s="20" t="n"/>
      <c r="G373" s="6">
        <f>IF(D373="","",D373*IF(F373="",1,F373))</f>
        <v/>
      </c>
    </row>
    <row r="374">
      <c r="A374" s="5" t="n"/>
      <c r="D374" s="6" t="n"/>
      <c r="F374" s="20" t="n"/>
      <c r="G374" s="6">
        <f>IF(D374="","",D374*IF(F374="",1,F374))</f>
        <v/>
      </c>
    </row>
    <row r="375">
      <c r="A375" s="5" t="n"/>
      <c r="D375" s="6" t="n"/>
      <c r="F375" s="20" t="n"/>
      <c r="G375" s="6">
        <f>IF(D375="","",D375*IF(F375="",1,F375))</f>
        <v/>
      </c>
    </row>
    <row r="376">
      <c r="A376" s="5" t="n"/>
      <c r="D376" s="6" t="n"/>
      <c r="F376" s="20" t="n"/>
      <c r="G376" s="6">
        <f>IF(D376="","",D376*IF(F376="",1,F376))</f>
        <v/>
      </c>
    </row>
    <row r="377">
      <c r="A377" s="5" t="n"/>
      <c r="D377" s="6" t="n"/>
      <c r="F377" s="20" t="n"/>
      <c r="G377" s="6">
        <f>IF(D377="","",D377*IF(F377="",1,F377))</f>
        <v/>
      </c>
    </row>
    <row r="378">
      <c r="A378" s="5" t="n"/>
      <c r="D378" s="6" t="n"/>
      <c r="F378" s="20" t="n"/>
      <c r="G378" s="6">
        <f>IF(D378="","",D378*IF(F378="",1,F378))</f>
        <v/>
      </c>
    </row>
    <row r="379">
      <c r="A379" s="5" t="n"/>
      <c r="D379" s="6" t="n"/>
      <c r="F379" s="20" t="n"/>
      <c r="G379" s="6">
        <f>IF(D379="","",D379*IF(F379="",1,F379))</f>
        <v/>
      </c>
    </row>
    <row r="380">
      <c r="A380" s="5" t="n"/>
      <c r="D380" s="6" t="n"/>
      <c r="F380" s="20" t="n"/>
      <c r="G380" s="6">
        <f>IF(D380="","",D380*IF(F380="",1,F380))</f>
        <v/>
      </c>
    </row>
    <row r="381">
      <c r="A381" s="5" t="n"/>
      <c r="D381" s="6" t="n"/>
      <c r="F381" s="20" t="n"/>
      <c r="G381" s="6">
        <f>IF(D381="","",D381*IF(F381="",1,F381))</f>
        <v/>
      </c>
    </row>
    <row r="382">
      <c r="A382" s="5" t="n"/>
      <c r="D382" s="6" t="n"/>
      <c r="F382" s="20" t="n"/>
      <c r="G382" s="6">
        <f>IF(D382="","",D382*IF(F382="",1,F382))</f>
        <v/>
      </c>
    </row>
    <row r="383">
      <c r="A383" s="5" t="n"/>
      <c r="D383" s="6" t="n"/>
      <c r="F383" s="20" t="n"/>
      <c r="G383" s="6">
        <f>IF(D383="","",D383*IF(F383="",1,F383))</f>
        <v/>
      </c>
    </row>
    <row r="384">
      <c r="A384" s="5" t="n"/>
      <c r="D384" s="6" t="n"/>
      <c r="F384" s="20" t="n"/>
      <c r="G384" s="6">
        <f>IF(D384="","",D384*IF(F384="",1,F384))</f>
        <v/>
      </c>
    </row>
    <row r="385">
      <c r="A385" s="5" t="n"/>
      <c r="D385" s="6" t="n"/>
      <c r="F385" s="20" t="n"/>
      <c r="G385" s="6">
        <f>IF(D385="","",D385*IF(F385="",1,F385))</f>
        <v/>
      </c>
    </row>
    <row r="386">
      <c r="A386" s="5" t="n"/>
      <c r="D386" s="6" t="n"/>
      <c r="F386" s="20" t="n"/>
      <c r="G386" s="6">
        <f>IF(D386="","",D386*IF(F386="",1,F386))</f>
        <v/>
      </c>
    </row>
    <row r="387">
      <c r="A387" s="5" t="n"/>
      <c r="D387" s="6" t="n"/>
      <c r="F387" s="20" t="n"/>
      <c r="G387" s="6">
        <f>IF(D387="","",D387*IF(F387="",1,F387))</f>
        <v/>
      </c>
    </row>
    <row r="388">
      <c r="A388" s="5" t="n"/>
      <c r="D388" s="6" t="n"/>
      <c r="F388" s="20" t="n"/>
      <c r="G388" s="6">
        <f>IF(D388="","",D388*IF(F388="",1,F388))</f>
        <v/>
      </c>
    </row>
    <row r="389">
      <c r="A389" s="5" t="n"/>
      <c r="D389" s="6" t="n"/>
      <c r="F389" s="20" t="n"/>
      <c r="G389" s="6">
        <f>IF(D389="","",D389*IF(F389="",1,F389))</f>
        <v/>
      </c>
    </row>
    <row r="390">
      <c r="A390" s="5" t="n"/>
      <c r="D390" s="6" t="n"/>
      <c r="F390" s="20" t="n"/>
      <c r="G390" s="6">
        <f>IF(D390="","",D390*IF(F390="",1,F390))</f>
        <v/>
      </c>
    </row>
    <row r="391">
      <c r="A391" s="5" t="n"/>
      <c r="D391" s="6" t="n"/>
      <c r="F391" s="20" t="n"/>
      <c r="G391" s="6">
        <f>IF(D391="","",D391*IF(F391="",1,F391))</f>
        <v/>
      </c>
    </row>
    <row r="392">
      <c r="A392" s="5" t="n"/>
      <c r="D392" s="6" t="n"/>
      <c r="F392" s="20" t="n"/>
      <c r="G392" s="6">
        <f>IF(D392="","",D392*IF(F392="",1,F392))</f>
        <v/>
      </c>
    </row>
    <row r="393">
      <c r="A393" s="5" t="n"/>
      <c r="D393" s="6" t="n"/>
      <c r="F393" s="20" t="n"/>
      <c r="G393" s="6">
        <f>IF(D393="","",D393*IF(F393="",1,F393))</f>
        <v/>
      </c>
    </row>
    <row r="394">
      <c r="A394" s="5" t="n"/>
      <c r="D394" s="6" t="n"/>
      <c r="F394" s="20" t="n"/>
      <c r="G394" s="6">
        <f>IF(D394="","",D394*IF(F394="",1,F394))</f>
        <v/>
      </c>
    </row>
    <row r="395">
      <c r="A395" s="5" t="n"/>
      <c r="D395" s="6" t="n"/>
      <c r="F395" s="20" t="n"/>
      <c r="G395" s="6">
        <f>IF(D395="","",D395*IF(F395="",1,F395))</f>
        <v/>
      </c>
    </row>
    <row r="396">
      <c r="A396" s="5" t="n"/>
      <c r="D396" s="6" t="n"/>
      <c r="F396" s="20" t="n"/>
      <c r="G396" s="6">
        <f>IF(D396="","",D396*IF(F396="",1,F396))</f>
        <v/>
      </c>
    </row>
    <row r="397">
      <c r="A397" s="5" t="n"/>
      <c r="D397" s="6" t="n"/>
      <c r="F397" s="20" t="n"/>
      <c r="G397" s="6">
        <f>IF(D397="","",D397*IF(F397="",1,F397))</f>
        <v/>
      </c>
    </row>
    <row r="398">
      <c r="A398" s="5" t="n"/>
      <c r="D398" s="6" t="n"/>
      <c r="F398" s="20" t="n"/>
      <c r="G398" s="6">
        <f>IF(D398="","",D398*IF(F398="",1,F398))</f>
        <v/>
      </c>
    </row>
    <row r="399">
      <c r="A399" s="5" t="n"/>
      <c r="D399" s="6" t="n"/>
      <c r="F399" s="20" t="n"/>
      <c r="G399" s="6">
        <f>IF(D399="","",D399*IF(F399="",1,F399))</f>
        <v/>
      </c>
    </row>
    <row r="400">
      <c r="A400" s="5" t="n"/>
      <c r="D400" s="6" t="n"/>
      <c r="F400" s="20" t="n"/>
      <c r="G400" s="6">
        <f>IF(D400="","",D400*IF(F400="",1,F400))</f>
        <v/>
      </c>
    </row>
    <row r="401">
      <c r="A401" s="5" t="n"/>
      <c r="D401" s="6" t="n"/>
      <c r="F401" s="20" t="n"/>
      <c r="G401" s="6">
        <f>IF(D401="","",D401*IF(F401="",1,F401))</f>
        <v/>
      </c>
    </row>
    <row r="402">
      <c r="A402" s="5" t="n"/>
      <c r="D402" s="6" t="n"/>
      <c r="F402" s="20" t="n"/>
      <c r="G402" s="6">
        <f>IF(D402="","",D402*IF(F402="",1,F402))</f>
        <v/>
      </c>
    </row>
    <row r="403">
      <c r="A403" s="5" t="n"/>
      <c r="D403" s="6" t="n"/>
      <c r="F403" s="20" t="n"/>
      <c r="G403" s="6">
        <f>IF(D403="","",D403*IF(F403="",1,F403))</f>
        <v/>
      </c>
    </row>
    <row r="404">
      <c r="A404" s="5" t="n"/>
      <c r="D404" s="6" t="n"/>
      <c r="F404" s="20" t="n"/>
      <c r="G404" s="6">
        <f>IF(D404="","",D404*IF(F404="",1,F404))</f>
        <v/>
      </c>
    </row>
    <row r="405">
      <c r="A405" s="5" t="n"/>
      <c r="D405" s="6" t="n"/>
      <c r="F405" s="20" t="n"/>
      <c r="G405" s="6">
        <f>IF(D405="","",D405*IF(F405="",1,F405))</f>
        <v/>
      </c>
    </row>
    <row r="406">
      <c r="A406" s="5" t="n"/>
      <c r="D406" s="6" t="n"/>
      <c r="F406" s="20" t="n"/>
      <c r="G406" s="6">
        <f>IF(D406="","",D406*IF(F406="",1,F406))</f>
        <v/>
      </c>
    </row>
    <row r="407">
      <c r="A407" s="5" t="n"/>
      <c r="D407" s="6" t="n"/>
      <c r="F407" s="20" t="n"/>
      <c r="G407" s="6">
        <f>IF(D407="","",D407*IF(F407="",1,F407))</f>
        <v/>
      </c>
    </row>
    <row r="408">
      <c r="A408" s="5" t="n"/>
      <c r="D408" s="6" t="n"/>
      <c r="F408" s="20" t="n"/>
      <c r="G408" s="6">
        <f>IF(D408="","",D408*IF(F408="",1,F408))</f>
        <v/>
      </c>
    </row>
    <row r="409">
      <c r="A409" s="5" t="n"/>
      <c r="D409" s="6" t="n"/>
      <c r="F409" s="20" t="n"/>
      <c r="G409" s="6">
        <f>IF(D409="","",D409*IF(F409="",1,F409))</f>
        <v/>
      </c>
    </row>
    <row r="410">
      <c r="A410" s="5" t="n"/>
      <c r="D410" s="6" t="n"/>
      <c r="F410" s="20" t="n"/>
      <c r="G410" s="6">
        <f>IF(D410="","",D410*IF(F410="",1,F410))</f>
        <v/>
      </c>
    </row>
    <row r="411">
      <c r="A411" s="5" t="n"/>
      <c r="D411" s="6" t="n"/>
      <c r="F411" s="20" t="n"/>
      <c r="G411" s="6">
        <f>IF(D411="","",D411*IF(F411="",1,F411))</f>
        <v/>
      </c>
    </row>
    <row r="412">
      <c r="A412" s="5" t="n"/>
      <c r="D412" s="6" t="n"/>
      <c r="F412" s="20" t="n"/>
      <c r="G412" s="6">
        <f>IF(D412="","",D412*IF(F412="",1,F412))</f>
        <v/>
      </c>
    </row>
    <row r="413">
      <c r="A413" s="5" t="n"/>
      <c r="D413" s="6" t="n"/>
      <c r="F413" s="20" t="n"/>
      <c r="G413" s="6">
        <f>IF(D413="","",D413*IF(F413="",1,F413))</f>
        <v/>
      </c>
    </row>
    <row r="414">
      <c r="A414" s="5" t="n"/>
      <c r="D414" s="6" t="n"/>
      <c r="F414" s="20" t="n"/>
      <c r="G414" s="6">
        <f>IF(D414="","",D414*IF(F414="",1,F414))</f>
        <v/>
      </c>
    </row>
    <row r="415">
      <c r="A415" s="5" t="n"/>
      <c r="D415" s="6" t="n"/>
      <c r="F415" s="20" t="n"/>
      <c r="G415" s="6">
        <f>IF(D415="","",D415*IF(F415="",1,F415))</f>
        <v/>
      </c>
    </row>
    <row r="416">
      <c r="A416" s="5" t="n"/>
      <c r="D416" s="6" t="n"/>
      <c r="F416" s="20" t="n"/>
      <c r="G416" s="6">
        <f>IF(D416="","",D416*IF(F416="",1,F416))</f>
        <v/>
      </c>
    </row>
    <row r="417">
      <c r="A417" s="5" t="n"/>
      <c r="D417" s="6" t="n"/>
      <c r="F417" s="20" t="n"/>
      <c r="G417" s="6">
        <f>IF(D417="","",D417*IF(F417="",1,F417))</f>
        <v/>
      </c>
    </row>
    <row r="418">
      <c r="A418" s="5" t="n"/>
      <c r="D418" s="6" t="n"/>
      <c r="F418" s="20" t="n"/>
      <c r="G418" s="6">
        <f>IF(D418="","",D418*IF(F418="",1,F418))</f>
        <v/>
      </c>
    </row>
    <row r="419">
      <c r="A419" s="5" t="n"/>
      <c r="D419" s="6" t="n"/>
      <c r="F419" s="20" t="n"/>
      <c r="G419" s="6">
        <f>IF(D419="","",D419*IF(F419="",1,F419))</f>
        <v/>
      </c>
    </row>
    <row r="420">
      <c r="A420" s="5" t="n"/>
      <c r="D420" s="6" t="n"/>
      <c r="F420" s="20" t="n"/>
      <c r="G420" s="6">
        <f>IF(D420="","",D420*IF(F420="",1,F420))</f>
        <v/>
      </c>
    </row>
    <row r="421">
      <c r="A421" s="5" t="n"/>
      <c r="D421" s="6" t="n"/>
      <c r="F421" s="20" t="n"/>
      <c r="G421" s="6">
        <f>IF(D421="","",D421*IF(F421="",1,F421))</f>
        <v/>
      </c>
    </row>
    <row r="422">
      <c r="A422" s="5" t="n"/>
      <c r="D422" s="6" t="n"/>
      <c r="F422" s="20" t="n"/>
      <c r="G422" s="6">
        <f>IF(D422="","",D422*IF(F422="",1,F422))</f>
        <v/>
      </c>
    </row>
    <row r="423">
      <c r="A423" s="5" t="n"/>
      <c r="D423" s="6" t="n"/>
      <c r="F423" s="20" t="n"/>
      <c r="G423" s="6">
        <f>IF(D423="","",D423*IF(F423="",1,F423))</f>
        <v/>
      </c>
    </row>
    <row r="424">
      <c r="A424" s="5" t="n"/>
      <c r="D424" s="6" t="n"/>
      <c r="F424" s="20" t="n"/>
      <c r="G424" s="6">
        <f>IF(D424="","",D424*IF(F424="",1,F424))</f>
        <v/>
      </c>
    </row>
    <row r="425">
      <c r="A425" s="5" t="n"/>
      <c r="D425" s="6" t="n"/>
      <c r="F425" s="20" t="n"/>
      <c r="G425" s="6">
        <f>IF(D425="","",D425*IF(F425="",1,F425))</f>
        <v/>
      </c>
    </row>
    <row r="426">
      <c r="A426" s="5" t="n"/>
      <c r="D426" s="6" t="n"/>
      <c r="F426" s="20" t="n"/>
      <c r="G426" s="6">
        <f>IF(D426="","",D426*IF(F426="",1,F426))</f>
        <v/>
      </c>
    </row>
    <row r="427">
      <c r="A427" s="5" t="n"/>
      <c r="D427" s="6" t="n"/>
      <c r="F427" s="20" t="n"/>
      <c r="G427" s="6">
        <f>IF(D427="","",D427*IF(F427="",1,F427))</f>
        <v/>
      </c>
    </row>
    <row r="428">
      <c r="A428" s="5" t="n"/>
      <c r="D428" s="6" t="n"/>
      <c r="F428" s="20" t="n"/>
      <c r="G428" s="6">
        <f>IF(D428="","",D428*IF(F428="",1,F428))</f>
        <v/>
      </c>
    </row>
    <row r="429">
      <c r="A429" s="5" t="n"/>
      <c r="D429" s="6" t="n"/>
      <c r="F429" s="20" t="n"/>
      <c r="G429" s="6">
        <f>IF(D429="","",D429*IF(F429="",1,F429))</f>
        <v/>
      </c>
    </row>
    <row r="430">
      <c r="A430" s="5" t="n"/>
      <c r="D430" s="6" t="n"/>
      <c r="F430" s="20" t="n"/>
      <c r="G430" s="6">
        <f>IF(D430="","",D430*IF(F430="",1,F430))</f>
        <v/>
      </c>
    </row>
    <row r="431">
      <c r="A431" s="5" t="n"/>
      <c r="D431" s="6" t="n"/>
      <c r="F431" s="20" t="n"/>
      <c r="G431" s="6">
        <f>IF(D431="","",D431*IF(F431="",1,F431))</f>
        <v/>
      </c>
    </row>
    <row r="432">
      <c r="A432" s="5" t="n"/>
      <c r="D432" s="6" t="n"/>
      <c r="F432" s="20" t="n"/>
      <c r="G432" s="6">
        <f>IF(D432="","",D432*IF(F432="",1,F432))</f>
        <v/>
      </c>
    </row>
    <row r="433">
      <c r="A433" s="5" t="n"/>
      <c r="D433" s="6" t="n"/>
      <c r="F433" s="20" t="n"/>
      <c r="G433" s="6">
        <f>IF(D433="","",D433*IF(F433="",1,F433))</f>
        <v/>
      </c>
    </row>
    <row r="434">
      <c r="A434" s="5" t="n"/>
      <c r="D434" s="6" t="n"/>
      <c r="F434" s="20" t="n"/>
      <c r="G434" s="6">
        <f>IF(D434="","",D434*IF(F434="",1,F434))</f>
        <v/>
      </c>
    </row>
    <row r="435">
      <c r="A435" s="5" t="n"/>
      <c r="D435" s="6" t="n"/>
      <c r="F435" s="20" t="n"/>
      <c r="G435" s="6">
        <f>IF(D435="","",D435*IF(F435="",1,F435))</f>
        <v/>
      </c>
    </row>
    <row r="436">
      <c r="A436" s="5" t="n"/>
      <c r="D436" s="6" t="n"/>
      <c r="F436" s="20" t="n"/>
      <c r="G436" s="6">
        <f>IF(D436="","",D436*IF(F436="",1,F436))</f>
        <v/>
      </c>
    </row>
    <row r="437">
      <c r="A437" s="5" t="n"/>
      <c r="D437" s="6" t="n"/>
      <c r="F437" s="20" t="n"/>
      <c r="G437" s="6">
        <f>IF(D437="","",D437*IF(F437="",1,F437))</f>
        <v/>
      </c>
    </row>
    <row r="438">
      <c r="A438" s="5" t="n"/>
      <c r="D438" s="6" t="n"/>
      <c r="F438" s="20" t="n"/>
      <c r="G438" s="6">
        <f>IF(D438="","",D438*IF(F438="",1,F438))</f>
        <v/>
      </c>
    </row>
    <row r="439">
      <c r="A439" s="5" t="n"/>
      <c r="D439" s="6" t="n"/>
      <c r="F439" s="20" t="n"/>
      <c r="G439" s="6">
        <f>IF(D439="","",D439*IF(F439="",1,F439))</f>
        <v/>
      </c>
    </row>
    <row r="440">
      <c r="A440" s="5" t="n"/>
      <c r="D440" s="6" t="n"/>
      <c r="F440" s="20" t="n"/>
      <c r="G440" s="6">
        <f>IF(D440="","",D440*IF(F440="",1,F440))</f>
        <v/>
      </c>
    </row>
    <row r="441">
      <c r="A441" s="5" t="n"/>
      <c r="D441" s="6" t="n"/>
      <c r="F441" s="20" t="n"/>
      <c r="G441" s="6">
        <f>IF(D441="","",D441*IF(F441="",1,F441))</f>
        <v/>
      </c>
    </row>
    <row r="442">
      <c r="A442" s="5" t="n"/>
      <c r="D442" s="6" t="n"/>
      <c r="F442" s="20" t="n"/>
      <c r="G442" s="6">
        <f>IF(D442="","",D442*IF(F442="",1,F442))</f>
        <v/>
      </c>
    </row>
    <row r="443">
      <c r="A443" s="5" t="n"/>
      <c r="D443" s="6" t="n"/>
      <c r="F443" s="20" t="n"/>
      <c r="G443" s="6">
        <f>IF(D443="","",D443*IF(F443="",1,F443))</f>
        <v/>
      </c>
    </row>
    <row r="444">
      <c r="A444" s="5" t="n"/>
      <c r="D444" s="6" t="n"/>
      <c r="F444" s="20" t="n"/>
      <c r="G444" s="6">
        <f>IF(D444="","",D444*IF(F444="",1,F444))</f>
        <v/>
      </c>
    </row>
    <row r="445">
      <c r="A445" s="5" t="n"/>
      <c r="D445" s="6" t="n"/>
      <c r="F445" s="20" t="n"/>
      <c r="G445" s="6">
        <f>IF(D445="","",D445*IF(F445="",1,F445))</f>
        <v/>
      </c>
    </row>
    <row r="446">
      <c r="A446" s="5" t="n"/>
      <c r="D446" s="6" t="n"/>
      <c r="F446" s="20" t="n"/>
      <c r="G446" s="6">
        <f>IF(D446="","",D446*IF(F446="",1,F446))</f>
        <v/>
      </c>
    </row>
    <row r="447">
      <c r="A447" s="5" t="n"/>
      <c r="D447" s="6" t="n"/>
      <c r="F447" s="20" t="n"/>
      <c r="G447" s="6">
        <f>IF(D447="","",D447*IF(F447="",1,F447))</f>
        <v/>
      </c>
    </row>
    <row r="448">
      <c r="A448" s="5" t="n"/>
      <c r="D448" s="6" t="n"/>
      <c r="F448" s="20" t="n"/>
      <c r="G448" s="6">
        <f>IF(D448="","",D448*IF(F448="",1,F448))</f>
        <v/>
      </c>
    </row>
    <row r="449">
      <c r="A449" s="5" t="n"/>
      <c r="D449" s="6" t="n"/>
      <c r="F449" s="20" t="n"/>
      <c r="G449" s="6">
        <f>IF(D449="","",D449*IF(F449="",1,F449))</f>
        <v/>
      </c>
    </row>
    <row r="450">
      <c r="A450" s="5" t="n"/>
      <c r="D450" s="6" t="n"/>
      <c r="F450" s="20" t="n"/>
      <c r="G450" s="6">
        <f>IF(D450="","",D450*IF(F450="",1,F450))</f>
        <v/>
      </c>
    </row>
    <row r="451">
      <c r="A451" s="5" t="n"/>
      <c r="D451" s="6" t="n"/>
      <c r="F451" s="20" t="n"/>
      <c r="G451" s="6">
        <f>IF(D451="","",D451*IF(F451="",1,F451))</f>
        <v/>
      </c>
    </row>
    <row r="452">
      <c r="A452" s="5" t="n"/>
      <c r="D452" s="6" t="n"/>
      <c r="F452" s="20" t="n"/>
      <c r="G452" s="6">
        <f>IF(D452="","",D452*IF(F452="",1,F452))</f>
        <v/>
      </c>
    </row>
    <row r="453">
      <c r="A453" s="5" t="n"/>
      <c r="D453" s="6" t="n"/>
      <c r="F453" s="20" t="n"/>
      <c r="G453" s="6">
        <f>IF(D453="","",D453*IF(F453="",1,F453))</f>
        <v/>
      </c>
    </row>
    <row r="454">
      <c r="A454" s="5" t="n"/>
      <c r="D454" s="6" t="n"/>
      <c r="F454" s="20" t="n"/>
      <c r="G454" s="6">
        <f>IF(D454="","",D454*IF(F454="",1,F454))</f>
        <v/>
      </c>
    </row>
    <row r="455">
      <c r="A455" s="5" t="n"/>
      <c r="D455" s="6" t="n"/>
      <c r="F455" s="20" t="n"/>
      <c r="G455" s="6">
        <f>IF(D455="","",D455*IF(F455="",1,F455))</f>
        <v/>
      </c>
    </row>
    <row r="456">
      <c r="A456" s="5" t="n"/>
      <c r="D456" s="6" t="n"/>
      <c r="F456" s="20" t="n"/>
      <c r="G456" s="6">
        <f>IF(D456="","",D456*IF(F456="",1,F456))</f>
        <v/>
      </c>
    </row>
    <row r="457">
      <c r="A457" s="5" t="n"/>
      <c r="D457" s="6" t="n"/>
      <c r="F457" s="20" t="n"/>
      <c r="G457" s="6">
        <f>IF(D457="","",D457*IF(F457="",1,F457))</f>
        <v/>
      </c>
    </row>
    <row r="458">
      <c r="A458" s="5" t="n"/>
      <c r="D458" s="6" t="n"/>
      <c r="F458" s="20" t="n"/>
      <c r="G458" s="6">
        <f>IF(D458="","",D458*IF(F458="",1,F458))</f>
        <v/>
      </c>
    </row>
    <row r="459">
      <c r="A459" s="5" t="n"/>
      <c r="D459" s="6" t="n"/>
      <c r="F459" s="20" t="n"/>
      <c r="G459" s="6">
        <f>IF(D459="","",D459*IF(F459="",1,F459))</f>
        <v/>
      </c>
    </row>
    <row r="460">
      <c r="A460" s="5" t="n"/>
      <c r="D460" s="6" t="n"/>
      <c r="F460" s="20" t="n"/>
      <c r="G460" s="6">
        <f>IF(D460="","",D460*IF(F460="",1,F460))</f>
        <v/>
      </c>
    </row>
    <row r="461">
      <c r="A461" s="5" t="n"/>
      <c r="D461" s="6" t="n"/>
      <c r="F461" s="20" t="n"/>
      <c r="G461" s="6">
        <f>IF(D461="","",D461*IF(F461="",1,F461))</f>
        <v/>
      </c>
    </row>
    <row r="462">
      <c r="A462" s="5" t="n"/>
      <c r="D462" s="6" t="n"/>
      <c r="F462" s="20" t="n"/>
      <c r="G462" s="6">
        <f>IF(D462="","",D462*IF(F462="",1,F462))</f>
        <v/>
      </c>
    </row>
    <row r="463">
      <c r="A463" s="5" t="n"/>
      <c r="D463" s="6" t="n"/>
      <c r="F463" s="20" t="n"/>
      <c r="G463" s="6">
        <f>IF(D463="","",D463*IF(F463="",1,F463))</f>
        <v/>
      </c>
    </row>
    <row r="464">
      <c r="A464" s="5" t="n"/>
      <c r="D464" s="6" t="n"/>
      <c r="F464" s="20" t="n"/>
      <c r="G464" s="6">
        <f>IF(D464="","",D464*IF(F464="",1,F464))</f>
        <v/>
      </c>
    </row>
    <row r="465">
      <c r="A465" s="5" t="n"/>
      <c r="D465" s="6" t="n"/>
      <c r="F465" s="20" t="n"/>
      <c r="G465" s="6">
        <f>IF(D465="","",D465*IF(F465="",1,F465))</f>
        <v/>
      </c>
    </row>
    <row r="466">
      <c r="A466" s="5" t="n"/>
      <c r="D466" s="6" t="n"/>
      <c r="F466" s="20" t="n"/>
      <c r="G466" s="6">
        <f>IF(D466="","",D466*IF(F466="",1,F466))</f>
        <v/>
      </c>
    </row>
    <row r="467">
      <c r="A467" s="5" t="n"/>
      <c r="D467" s="6" t="n"/>
      <c r="F467" s="20" t="n"/>
      <c r="G467" s="6">
        <f>IF(D467="","",D467*IF(F467="",1,F467))</f>
        <v/>
      </c>
    </row>
    <row r="468">
      <c r="A468" s="5" t="n"/>
      <c r="D468" s="6" t="n"/>
      <c r="F468" s="20" t="n"/>
      <c r="G468" s="6">
        <f>IF(D468="","",D468*IF(F468="",1,F468))</f>
        <v/>
      </c>
    </row>
    <row r="469">
      <c r="A469" s="5" t="n"/>
      <c r="D469" s="6" t="n"/>
      <c r="F469" s="20" t="n"/>
      <c r="G469" s="6">
        <f>IF(D469="","",D469*IF(F469="",1,F469))</f>
        <v/>
      </c>
    </row>
    <row r="470">
      <c r="A470" s="5" t="n"/>
      <c r="D470" s="6" t="n"/>
      <c r="F470" s="20" t="n"/>
      <c r="G470" s="6">
        <f>IF(D470="","",D470*IF(F470="",1,F470))</f>
        <v/>
      </c>
    </row>
    <row r="471">
      <c r="A471" s="5" t="n"/>
      <c r="D471" s="6" t="n"/>
      <c r="F471" s="20" t="n"/>
      <c r="G471" s="6">
        <f>IF(D471="","",D471*IF(F471="",1,F471))</f>
        <v/>
      </c>
    </row>
    <row r="472">
      <c r="A472" s="5" t="n"/>
      <c r="D472" s="6" t="n"/>
      <c r="F472" s="20" t="n"/>
      <c r="G472" s="6">
        <f>IF(D472="","",D472*IF(F472="",1,F472))</f>
        <v/>
      </c>
    </row>
    <row r="473">
      <c r="A473" s="5" t="n"/>
      <c r="D473" s="6" t="n"/>
      <c r="F473" s="20" t="n"/>
      <c r="G473" s="6">
        <f>IF(D473="","",D473*IF(F473="",1,F473))</f>
        <v/>
      </c>
    </row>
    <row r="474">
      <c r="A474" s="5" t="n"/>
      <c r="D474" s="6" t="n"/>
      <c r="F474" s="20" t="n"/>
      <c r="G474" s="6">
        <f>IF(D474="","",D474*IF(F474="",1,F474))</f>
        <v/>
      </c>
    </row>
    <row r="475">
      <c r="A475" s="5" t="n"/>
      <c r="D475" s="6" t="n"/>
      <c r="F475" s="20" t="n"/>
      <c r="G475" s="6">
        <f>IF(D475="","",D475*IF(F475="",1,F475))</f>
        <v/>
      </c>
    </row>
    <row r="476">
      <c r="A476" s="5" t="n"/>
      <c r="D476" s="6" t="n"/>
      <c r="F476" s="20" t="n"/>
      <c r="G476" s="6">
        <f>IF(D476="","",D476*IF(F476="",1,F476))</f>
        <v/>
      </c>
    </row>
    <row r="477">
      <c r="A477" s="5" t="n"/>
      <c r="D477" s="6" t="n"/>
      <c r="F477" s="20" t="n"/>
      <c r="G477" s="6">
        <f>IF(D477="","",D477*IF(F477="",1,F477))</f>
        <v/>
      </c>
    </row>
    <row r="478">
      <c r="A478" s="5" t="n"/>
      <c r="D478" s="6" t="n"/>
      <c r="F478" s="20" t="n"/>
      <c r="G478" s="6">
        <f>IF(D478="","",D478*IF(F478="",1,F478))</f>
        <v/>
      </c>
    </row>
    <row r="479">
      <c r="A479" s="5" t="n"/>
      <c r="D479" s="6" t="n"/>
      <c r="F479" s="20" t="n"/>
      <c r="G479" s="6">
        <f>IF(D479="","",D479*IF(F479="",1,F479))</f>
        <v/>
      </c>
    </row>
    <row r="480">
      <c r="A480" s="5" t="n"/>
      <c r="D480" s="6" t="n"/>
      <c r="F480" s="20" t="n"/>
      <c r="G480" s="6">
        <f>IF(D480="","",D480*IF(F480="",1,F480))</f>
        <v/>
      </c>
    </row>
    <row r="481">
      <c r="A481" s="5" t="n"/>
      <c r="D481" s="6" t="n"/>
      <c r="F481" s="20" t="n"/>
      <c r="G481" s="6">
        <f>IF(D481="","",D481*IF(F481="",1,F481))</f>
        <v/>
      </c>
    </row>
    <row r="482">
      <c r="A482" s="5" t="n"/>
      <c r="D482" s="6" t="n"/>
      <c r="F482" s="20" t="n"/>
      <c r="G482" s="6">
        <f>IF(D482="","",D482*IF(F482="",1,F482))</f>
        <v/>
      </c>
    </row>
    <row r="483">
      <c r="A483" s="5" t="n"/>
      <c r="D483" s="6" t="n"/>
      <c r="F483" s="20" t="n"/>
      <c r="G483" s="6">
        <f>IF(D483="","",D483*IF(F483="",1,F483))</f>
        <v/>
      </c>
    </row>
    <row r="484">
      <c r="A484" s="5" t="n"/>
      <c r="D484" s="6" t="n"/>
      <c r="F484" s="20" t="n"/>
      <c r="G484" s="6">
        <f>IF(D484="","",D484*IF(F484="",1,F484))</f>
        <v/>
      </c>
    </row>
    <row r="485">
      <c r="A485" s="5" t="n"/>
      <c r="D485" s="6" t="n"/>
      <c r="F485" s="20" t="n"/>
      <c r="G485" s="6">
        <f>IF(D485="","",D485*IF(F485="",1,F485))</f>
        <v/>
      </c>
    </row>
    <row r="486">
      <c r="A486" s="5" t="n"/>
      <c r="D486" s="6" t="n"/>
      <c r="F486" s="20" t="n"/>
      <c r="G486" s="6">
        <f>IF(D486="","",D486*IF(F486="",1,F486))</f>
        <v/>
      </c>
    </row>
    <row r="487">
      <c r="A487" s="5" t="n"/>
      <c r="D487" s="6" t="n"/>
      <c r="F487" s="20" t="n"/>
      <c r="G487" s="6">
        <f>IF(D487="","",D487*IF(F487="",1,F487))</f>
        <v/>
      </c>
    </row>
    <row r="488">
      <c r="A488" s="5" t="n"/>
      <c r="D488" s="6" t="n"/>
      <c r="F488" s="20" t="n"/>
      <c r="G488" s="6">
        <f>IF(D488="","",D488*IF(F488="",1,F488))</f>
        <v/>
      </c>
    </row>
    <row r="489">
      <c r="A489" s="5" t="n"/>
      <c r="D489" s="6" t="n"/>
      <c r="F489" s="20" t="n"/>
      <c r="G489" s="6">
        <f>IF(D489="","",D489*IF(F489="",1,F489))</f>
        <v/>
      </c>
    </row>
    <row r="490">
      <c r="A490" s="5" t="n"/>
      <c r="D490" s="6" t="n"/>
      <c r="F490" s="20" t="n"/>
      <c r="G490" s="6">
        <f>IF(D490="","",D490*IF(F490="",1,F490))</f>
        <v/>
      </c>
    </row>
    <row r="491">
      <c r="A491" s="5" t="n"/>
      <c r="D491" s="6" t="n"/>
      <c r="F491" s="20" t="n"/>
      <c r="G491" s="6">
        <f>IF(D491="","",D491*IF(F491="",1,F491))</f>
        <v/>
      </c>
    </row>
    <row r="492">
      <c r="A492" s="5" t="n"/>
      <c r="D492" s="6" t="n"/>
      <c r="F492" s="20" t="n"/>
      <c r="G492" s="6">
        <f>IF(D492="","",D492*IF(F492="",1,F492))</f>
        <v/>
      </c>
    </row>
    <row r="493">
      <c r="A493" s="5" t="n"/>
      <c r="D493" s="6" t="n"/>
      <c r="F493" s="20" t="n"/>
      <c r="G493" s="6">
        <f>IF(D493="","",D493*IF(F493="",1,F493))</f>
        <v/>
      </c>
    </row>
    <row r="494">
      <c r="A494" s="5" t="n"/>
      <c r="D494" s="6" t="n"/>
      <c r="F494" s="20" t="n"/>
      <c r="G494" s="6">
        <f>IF(D494="","",D494*IF(F494="",1,F494))</f>
        <v/>
      </c>
    </row>
    <row r="495">
      <c r="A495" s="5" t="n"/>
      <c r="D495" s="6" t="n"/>
      <c r="F495" s="20" t="n"/>
      <c r="G495" s="6">
        <f>IF(D495="","",D495*IF(F495="",1,F495))</f>
        <v/>
      </c>
    </row>
    <row r="496">
      <c r="A496" s="5" t="n"/>
      <c r="D496" s="6" t="n"/>
      <c r="F496" s="20" t="n"/>
      <c r="G496" s="6">
        <f>IF(D496="","",D496*IF(F496="",1,F496))</f>
        <v/>
      </c>
    </row>
    <row r="497">
      <c r="A497" s="5" t="n"/>
      <c r="D497" s="6" t="n"/>
      <c r="F497" s="20" t="n"/>
      <c r="G497" s="6">
        <f>IF(D497="","",D497*IF(F497="",1,F497))</f>
        <v/>
      </c>
    </row>
    <row r="498">
      <c r="A498" s="5" t="n"/>
      <c r="D498" s="6" t="n"/>
      <c r="F498" s="20" t="n"/>
      <c r="G498" s="6">
        <f>IF(D498="","",D498*IF(F498="",1,F498))</f>
        <v/>
      </c>
    </row>
    <row r="499">
      <c r="A499" s="5" t="n"/>
      <c r="D499" s="6" t="n"/>
      <c r="F499" s="20" t="n"/>
      <c r="G499" s="6">
        <f>IF(D499="","",D499*IF(F499="",1,F499))</f>
        <v/>
      </c>
    </row>
    <row r="500">
      <c r="A500" s="5" t="n"/>
      <c r="D500" s="6" t="n"/>
      <c r="F500" s="20" t="n"/>
      <c r="G500" s="6">
        <f>IF(D500="","",D500*IF(F500="",1,F500))</f>
        <v/>
      </c>
    </row>
    <row r="501">
      <c r="A501" s="5" t="n"/>
      <c r="D501" s="6" t="n"/>
      <c r="F501" s="20" t="n"/>
      <c r="G501" s="6">
        <f>IF(D501="","",D501*IF(F501="",1,F501))</f>
        <v/>
      </c>
    </row>
  </sheetData>
  <mergeCells count="1">
    <mergeCell ref="J25:L27"/>
  </mergeCells>
  <dataValidations count="1">
    <dataValidation sqref="E2:E501" showDropDown="0" showInputMessage="0" showErrorMessage="0" allowBlank="1" type="list">
      <formula1>$Z$1:$Z$21</formula1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2026-10-26T07:09:55Z</dcterms:created>
  <dcterms:modified xmlns:dcterms="http://purl.org/dc/terms/" xmlns:xsi="http://www.w3.org/2001/XMLSchema-instance" xsi:type="dcterms:W3CDTF">2026-10-26T07:09:55Z</dcterms:modified>
</cp:coreProperties>
</file>